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Kácení stromů" sheetId="2" r:id="rId2"/>
    <sheet name="02 - Výsadba stromů" sheetId="3" r:id="rId3"/>
    <sheet name="03 - Založení štěrkového ..." sheetId="4" r:id="rId4"/>
    <sheet name="04 - Založení trávníku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Kácení stromů'!$C$80:$K$117</definedName>
    <definedName name="_xlnm.Print_Area" localSheetId="1">'01 - Kácení stromů'!$C$4:$J$39,'01 - Kácení stromů'!$C$45:$J$62,'01 - Kácení stromů'!$C$68:$K$117</definedName>
    <definedName name="_xlnm.Print_Titles" localSheetId="1">'01 - Kácení stromů'!$80:$80</definedName>
    <definedName name="_xlnm._FilterDatabase" localSheetId="2" hidden="1">'02 - Výsadba stromů'!$C$82:$K$126</definedName>
    <definedName name="_xlnm.Print_Area" localSheetId="2">'02 - Výsadba stromů'!$C$4:$J$39,'02 - Výsadba stromů'!$C$45:$J$64,'02 - Výsadba stromů'!$C$70:$K$126</definedName>
    <definedName name="_xlnm.Print_Titles" localSheetId="2">'02 - Výsadba stromů'!$82:$82</definedName>
    <definedName name="_xlnm._FilterDatabase" localSheetId="3" hidden="1">'03 - Založení štěrkového ...'!$C$82:$K$112</definedName>
    <definedName name="_xlnm.Print_Area" localSheetId="3">'03 - Založení štěrkového ...'!$C$4:$J$39,'03 - Založení štěrkového ...'!$C$45:$J$64,'03 - Založení štěrkového ...'!$C$70:$K$112</definedName>
    <definedName name="_xlnm.Print_Titles" localSheetId="3">'03 - Založení štěrkového ...'!$82:$82</definedName>
    <definedName name="_xlnm._FilterDatabase" localSheetId="4" hidden="1">'04 - Založení trávníku'!$C$81:$K$120</definedName>
    <definedName name="_xlnm.Print_Area" localSheetId="4">'04 - Založení trávníku'!$C$4:$J$39,'04 - Založení trávníku'!$C$45:$J$63,'04 - Založení trávníku'!$C$69:$K$120</definedName>
    <definedName name="_xlnm.Print_Titles" localSheetId="4">'04 - Založení trávníku'!$81:$81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20"/>
  <c r="BH120"/>
  <c r="BG120"/>
  <c r="BF120"/>
  <c r="T120"/>
  <c r="T119"/>
  <c r="R120"/>
  <c r="R119"/>
  <c r="P120"/>
  <c r="P119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89"/>
  <c r="BH89"/>
  <c r="BG89"/>
  <c r="BF89"/>
  <c r="T89"/>
  <c r="R89"/>
  <c r="P89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52"/>
  <c r="E7"/>
  <c r="E72"/>
  <c i="4" r="J37"/>
  <c r="J36"/>
  <c i="1" r="AY57"/>
  <c i="4" r="J35"/>
  <c i="1" r="AX57"/>
  <c i="4"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T101"/>
  <c r="R102"/>
  <c r="R101"/>
  <c r="P102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79"/>
  <c r="F79"/>
  <c r="F77"/>
  <c r="E75"/>
  <c r="J54"/>
  <c r="F54"/>
  <c r="F52"/>
  <c r="E50"/>
  <c r="J24"/>
  <c r="E24"/>
  <c r="J55"/>
  <c r="J23"/>
  <c r="J18"/>
  <c r="E18"/>
  <c r="F80"/>
  <c r="J17"/>
  <c r="J12"/>
  <c r="J77"/>
  <c r="E7"/>
  <c r="E73"/>
  <c i="3" r="J37"/>
  <c r="J36"/>
  <c i="1" r="AY56"/>
  <c i="3" r="J35"/>
  <c i="1" r="AX56"/>
  <c i="3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T113"/>
  <c r="R114"/>
  <c r="R113"/>
  <c r="P114"/>
  <c r="P113"/>
  <c r="BI112"/>
  <c r="BH112"/>
  <c r="BG112"/>
  <c r="BF112"/>
  <c r="T112"/>
  <c r="R112"/>
  <c r="P112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J79"/>
  <c r="F79"/>
  <c r="F77"/>
  <c r="E75"/>
  <c r="J54"/>
  <c r="F54"/>
  <c r="F52"/>
  <c r="E50"/>
  <c r="J24"/>
  <c r="E24"/>
  <c r="J55"/>
  <c r="J23"/>
  <c r="J18"/>
  <c r="E18"/>
  <c r="F80"/>
  <c r="J17"/>
  <c r="J12"/>
  <c r="J52"/>
  <c r="E7"/>
  <c r="E48"/>
  <c i="2" r="J37"/>
  <c r="J36"/>
  <c i="1" r="AY55"/>
  <c i="2" r="J35"/>
  <c i="1" r="AX55"/>
  <c i="2"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1" r="L50"/>
  <c r="AM50"/>
  <c r="AM49"/>
  <c r="L49"/>
  <c r="AM47"/>
  <c r="L47"/>
  <c r="L45"/>
  <c r="L44"/>
  <c i="2" r="BK92"/>
  <c i="3" r="BK121"/>
  <c r="BK118"/>
  <c i="4" r="BK106"/>
  <c i="5" r="J95"/>
  <c i="2" r="BK94"/>
  <c r="J88"/>
  <c i="3" r="J111"/>
  <c r="BK117"/>
  <c i="5" r="BK85"/>
  <c i="2" r="BK112"/>
  <c r="J90"/>
  <c i="3" r="J120"/>
  <c r="BK91"/>
  <c r="BK93"/>
  <c i="2" r="BK102"/>
  <c i="3" r="BK111"/>
  <c r="J98"/>
  <c i="4" r="J107"/>
  <c r="J105"/>
  <c i="5" r="J120"/>
  <c i="2" r="J91"/>
  <c i="3" r="J118"/>
  <c r="J116"/>
  <c i="4" r="J102"/>
  <c r="BK110"/>
  <c i="5" r="J93"/>
  <c i="4" r="J104"/>
  <c r="BK108"/>
  <c i="5" r="BK108"/>
  <c i="2" r="BK84"/>
  <c i="3" r="BK116"/>
  <c i="4" r="BK92"/>
  <c i="5" r="J112"/>
  <c i="2" r="J110"/>
  <c r="BK106"/>
  <c i="3" r="BK124"/>
  <c r="J100"/>
  <c i="5" r="J99"/>
  <c i="2" r="BK100"/>
  <c i="3" r="J106"/>
  <c r="BK106"/>
  <c i="2" r="BK98"/>
  <c r="BK90"/>
  <c i="3" r="BK97"/>
  <c r="J102"/>
  <c i="4" r="BK102"/>
  <c i="5" r="J108"/>
  <c i="2" r="J102"/>
  <c r="J115"/>
  <c i="3" r="J104"/>
  <c r="BK90"/>
  <c i="4" r="J98"/>
  <c r="J88"/>
  <c i="3" r="J91"/>
  <c i="4" r="J97"/>
  <c r="J94"/>
  <c i="2" r="J112"/>
  <c i="3" r="J93"/>
  <c r="BK98"/>
  <c i="4" r="J90"/>
  <c i="2" r="BK114"/>
  <c r="BK86"/>
  <c i="3" r="J95"/>
  <c r="BK102"/>
  <c i="5" r="J118"/>
  <c i="2" r="J96"/>
  <c r="J106"/>
  <c i="3" r="J114"/>
  <c r="J112"/>
  <c i="2" r="J87"/>
  <c i="3" r="BK120"/>
  <c i="4" r="J112"/>
  <c r="BK100"/>
  <c i="5" r="BK89"/>
  <c i="2" r="BK89"/>
  <c r="J84"/>
  <c i="3" r="J87"/>
  <c r="J86"/>
  <c i="4" r="J111"/>
  <c r="BK104"/>
  <c i="5" r="BK99"/>
  <c i="4" r="J110"/>
  <c r="J92"/>
  <c i="2" r="BK104"/>
  <c i="3" r="J90"/>
  <c r="BK89"/>
  <c r="J108"/>
  <c i="4" r="BK98"/>
  <c i="5" r="BK118"/>
  <c i="2" r="BK91"/>
  <c i="3" r="J121"/>
  <c r="BK95"/>
  <c i="5" r="BK103"/>
  <c i="2" r="J104"/>
  <c r="J86"/>
  <c i="3" r="J126"/>
  <c i="2" r="J114"/>
  <c r="BK88"/>
  <c i="3" r="BK119"/>
  <c r="BK125"/>
  <c i="4" r="J109"/>
  <c r="J91"/>
  <c i="5" r="BK116"/>
  <c i="2" r="J89"/>
  <c i="3" r="J117"/>
  <c i="4" r="BK109"/>
  <c r="J100"/>
  <c i="5" r="BK93"/>
  <c i="4" r="BK112"/>
  <c r="BK97"/>
  <c i="5" r="J97"/>
  <c i="2" r="BK87"/>
  <c i="3" r="BK108"/>
  <c r="BK122"/>
  <c i="4" r="BK90"/>
  <c i="5" r="J116"/>
  <c i="2" r="J98"/>
  <c i="1" r="AS54"/>
  <c i="3" r="J123"/>
  <c r="BK86"/>
  <c i="2" r="J94"/>
  <c i="3" r="BK126"/>
  <c r="J125"/>
  <c i="4" r="BK91"/>
  <c i="5" r="J103"/>
  <c i="2" r="BK110"/>
  <c i="3" r="J124"/>
  <c r="BK123"/>
  <c i="4" r="J106"/>
  <c r="BK88"/>
  <c i="5" r="BK97"/>
  <c i="4" r="J108"/>
  <c r="J86"/>
  <c i="5" r="BK120"/>
  <c i="2" r="J100"/>
  <c r="BK115"/>
  <c i="3" r="J97"/>
  <c r="BK87"/>
  <c i="5" r="BK112"/>
  <c r="J85"/>
  <c i="3" r="BK114"/>
  <c r="BK112"/>
  <c i="4" r="BK86"/>
  <c i="5" r="BK95"/>
  <c i="2" r="J92"/>
  <c i="3" r="BK104"/>
  <c r="J122"/>
  <c i="2" r="BK108"/>
  <c r="J108"/>
  <c i="3" r="J99"/>
  <c r="J119"/>
  <c i="4" r="BK94"/>
  <c i="5" r="BK114"/>
  <c i="2" r="BK96"/>
  <c i="3" r="BK100"/>
  <c r="BK99"/>
  <c i="4" r="BK111"/>
  <c r="BK105"/>
  <c i="5" r="J114"/>
  <c i="3" r="J89"/>
  <c i="4" r="BK107"/>
  <c i="5" r="J89"/>
  <c i="3" l="1" r="R85"/>
  <c r="R84"/>
  <c r="P115"/>
  <c i="4" r="P85"/>
  <c r="P84"/>
  <c r="P103"/>
  <c i="2" r="R83"/>
  <c r="R82"/>
  <c r="R81"/>
  <c i="3" r="T85"/>
  <c r="T84"/>
  <c r="R115"/>
  <c i="4" r="BK85"/>
  <c r="J85"/>
  <c r="J61"/>
  <c r="T85"/>
  <c r="T84"/>
  <c r="T83"/>
  <c r="T103"/>
  <c i="5" r="BK84"/>
  <c r="J84"/>
  <c r="J61"/>
  <c i="2" r="T83"/>
  <c r="T82"/>
  <c r="T81"/>
  <c i="3" r="P85"/>
  <c r="P84"/>
  <c r="P83"/>
  <c i="1" r="AU56"/>
  <c i="3" r="T115"/>
  <c i="5" r="P84"/>
  <c r="P83"/>
  <c r="P82"/>
  <c i="1" r="AU58"/>
  <c i="2" r="BK83"/>
  <c r="BK82"/>
  <c r="J82"/>
  <c r="J60"/>
  <c i="3" r="BK85"/>
  <c r="J85"/>
  <c r="J61"/>
  <c i="5" r="T84"/>
  <c r="T83"/>
  <c r="T82"/>
  <c i="2" r="P83"/>
  <c r="P82"/>
  <c r="P81"/>
  <c i="1" r="AU55"/>
  <c i="3" r="BK115"/>
  <c r="J115"/>
  <c r="J63"/>
  <c i="4" r="R85"/>
  <c r="R84"/>
  <c r="BK103"/>
  <c r="J103"/>
  <c r="J63"/>
  <c r="R103"/>
  <c i="5" r="R84"/>
  <c r="R83"/>
  <c r="R82"/>
  <c i="4" r="BK101"/>
  <c r="J101"/>
  <c r="J62"/>
  <c i="5" r="BK119"/>
  <c r="J119"/>
  <c r="J62"/>
  <c i="3" r="BK113"/>
  <c r="J113"/>
  <c r="J62"/>
  <c i="5" r="J76"/>
  <c r="BE97"/>
  <c r="BE114"/>
  <c r="J55"/>
  <c i="4" r="BK84"/>
  <c r="J84"/>
  <c r="J60"/>
  <c i="5" r="F55"/>
  <c r="BE103"/>
  <c r="BE112"/>
  <c r="BE85"/>
  <c r="BE93"/>
  <c r="BE95"/>
  <c r="BE99"/>
  <c r="BE116"/>
  <c r="BE118"/>
  <c r="BE120"/>
  <c r="E48"/>
  <c r="BE89"/>
  <c r="BE108"/>
  <c i="4" r="E48"/>
  <c r="J80"/>
  <c r="BE86"/>
  <c r="BE97"/>
  <c r="BE109"/>
  <c r="BE88"/>
  <c r="BE102"/>
  <c r="BE108"/>
  <c i="3" r="BK84"/>
  <c r="BK83"/>
  <c r="J83"/>
  <c r="J59"/>
  <c i="4" r="J52"/>
  <c r="BE91"/>
  <c r="BE105"/>
  <c r="BE111"/>
  <c r="BE112"/>
  <c r="F55"/>
  <c r="BE90"/>
  <c r="BE106"/>
  <c r="BE94"/>
  <c r="BE104"/>
  <c r="BE107"/>
  <c r="BE110"/>
  <c r="BE92"/>
  <c r="BE98"/>
  <c r="BE100"/>
  <c i="3" r="E73"/>
  <c r="J77"/>
  <c r="J80"/>
  <c r="BE86"/>
  <c r="BE90"/>
  <c r="BE91"/>
  <c r="BE95"/>
  <c r="BE100"/>
  <c r="BE106"/>
  <c r="BE111"/>
  <c r="BE114"/>
  <c r="BE118"/>
  <c r="BE121"/>
  <c r="BE125"/>
  <c r="BE126"/>
  <c i="2" r="BK81"/>
  <c r="J81"/>
  <c r="J83"/>
  <c r="J61"/>
  <c i="3" r="BE97"/>
  <c r="BE104"/>
  <c r="BE93"/>
  <c r="BE102"/>
  <c r="BE112"/>
  <c r="BE120"/>
  <c r="BE124"/>
  <c r="F55"/>
  <c r="BE87"/>
  <c r="BE89"/>
  <c r="BE98"/>
  <c r="BE117"/>
  <c r="BE122"/>
  <c r="BE99"/>
  <c r="BE108"/>
  <c r="BE116"/>
  <c r="BE119"/>
  <c r="BE123"/>
  <c i="2" r="BE104"/>
  <c r="BE106"/>
  <c r="BE108"/>
  <c r="E48"/>
  <c r="J52"/>
  <c r="F55"/>
  <c r="J55"/>
  <c r="BE84"/>
  <c r="BE86"/>
  <c r="BE87"/>
  <c r="BE88"/>
  <c r="BE89"/>
  <c r="BE90"/>
  <c r="BE91"/>
  <c r="BE92"/>
  <c r="BE94"/>
  <c r="BE100"/>
  <c r="BE96"/>
  <c r="BE98"/>
  <c r="BE102"/>
  <c r="BE110"/>
  <c r="BE112"/>
  <c r="BE114"/>
  <c r="BE115"/>
  <c i="4" r="F35"/>
  <c i="1" r="BB57"/>
  <c i="4" r="F34"/>
  <c i="1" r="BA57"/>
  <c i="5" r="F37"/>
  <c i="1" r="BD58"/>
  <c i="3" r="F36"/>
  <c i="1" r="BC56"/>
  <c i="2" r="F37"/>
  <c i="1" r="BD55"/>
  <c i="4" r="F36"/>
  <c i="1" r="BC57"/>
  <c i="2" r="J34"/>
  <c i="1" r="AW55"/>
  <c i="3" r="J34"/>
  <c i="1" r="AW56"/>
  <c i="2" r="J30"/>
  <c i="4" r="F37"/>
  <c i="1" r="BD57"/>
  <c i="5" r="J34"/>
  <c i="1" r="AW58"/>
  <c i="2" r="F36"/>
  <c i="1" r="BC55"/>
  <c i="3" r="F34"/>
  <c i="1" r="BA56"/>
  <c i="5" r="F36"/>
  <c i="1" r="BC58"/>
  <c i="3" r="F35"/>
  <c i="1" r="BB56"/>
  <c i="2" r="F35"/>
  <c i="1" r="BB55"/>
  <c i="5" r="F34"/>
  <c i="1" r="BA58"/>
  <c i="3" r="F37"/>
  <c i="1" r="BD56"/>
  <c i="4" r="J34"/>
  <c i="1" r="AW57"/>
  <c i="5" r="F35"/>
  <c i="1" r="BB58"/>
  <c i="2" r="F34"/>
  <c i="1" r="BA55"/>
  <c i="4" l="1" r="R83"/>
  <c i="3" r="T83"/>
  <c i="4" r="P83"/>
  <c i="1" r="AU57"/>
  <c i="3" r="R83"/>
  <c i="5" r="BK83"/>
  <c r="J83"/>
  <c r="J60"/>
  <c i="4" r="BK83"/>
  <c r="J83"/>
  <c r="J59"/>
  <c i="3" r="J84"/>
  <c r="J60"/>
  <c i="1" r="AG55"/>
  <c i="2" r="J59"/>
  <c i="3" r="F33"/>
  <c i="1" r="AZ56"/>
  <c i="2" r="J33"/>
  <c i="1" r="AV55"/>
  <c r="AT55"/>
  <c r="AN55"/>
  <c i="5" r="F33"/>
  <c i="1" r="AZ58"/>
  <c r="BA54"/>
  <c r="W30"/>
  <c i="5" r="J33"/>
  <c i="1" r="AV58"/>
  <c r="AT58"/>
  <c r="BD54"/>
  <c r="W33"/>
  <c r="AU54"/>
  <c i="4" r="F33"/>
  <c i="1" r="AZ57"/>
  <c i="3" r="J33"/>
  <c i="1" r="AV56"/>
  <c r="AT56"/>
  <c r="BC54"/>
  <c r="W32"/>
  <c i="2" r="F33"/>
  <c i="1" r="AZ55"/>
  <c i="3" r="J30"/>
  <c i="1" r="AG56"/>
  <c r="BB54"/>
  <c r="W31"/>
  <c i="4" r="J33"/>
  <c i="1" r="AV57"/>
  <c r="AT57"/>
  <c i="5" l="1" r="BK82"/>
  <c r="J82"/>
  <c r="J59"/>
  <c i="1" r="AN56"/>
  <c i="3" r="J39"/>
  <c i="2" r="J39"/>
  <c i="1" r="AZ54"/>
  <c r="W29"/>
  <c r="AX54"/>
  <c i="4" r="J30"/>
  <c i="1" r="AG57"/>
  <c r="AN57"/>
  <c r="AW54"/>
  <c r="AK30"/>
  <c r="AY54"/>
  <c i="4" l="1" r="J39"/>
  <c i="5" r="J30"/>
  <c i="1" r="AG58"/>
  <c r="AG54"/>
  <c r="AK26"/>
  <c r="AV54"/>
  <c r="AK29"/>
  <c i="5" l="1" r="J39"/>
  <c i="1" r="AK35"/>
  <c r="AN58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<sst xmlns="http://schemas.openxmlformats.org/spreadsheetml/2006/main">
  <si>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</si>
  <si>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</si>
  <si>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</si>
  <si>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</si>
  <si>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</si>
  <si>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{4b2580a1-1db1-4240-9a7b-a5c9fc08da8a}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</si>
  <si>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</si>
  <si>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</si>
  <si>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</si>
  <si>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</si>
  <si>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</si>
  <si>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</si>
  <si>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</si>
  <si>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</si>
  <si>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</si>
  <si>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</si>
  <si>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</si>
  <si>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brownfieldu výtopny - východní část, demolice budov - sadové úpravy</t>
  </si>
  <si>
    <t>KSO:</t>
  </si>
  <si>
    <t/>
  </si>
  <si>
    <t>CC-CZ:</t>
  </si>
  <si>
    <t>Místo:</t>
  </si>
  <si>
    <t>st.p.č. 1126/1 a 1125 v k.ú. Horní Slavkov</t>
  </si>
  <si>
    <t>Datum:</t>
  </si>
  <si>
    <t>12. 12. 2023</t>
  </si>
  <si>
    <t>Zadavatel:</t>
  </si>
  <si>
    <t>IČ:</t>
  </si>
  <si>
    <t>Město Horní Slavkov</t>
  </si>
  <si>
    <t>DIČ:</t>
  </si>
  <si>
    <t>Uchazeč:</t>
  </si>
  <si>
    <t>Vyplň údaj</t>
  </si>
  <si>
    <t>Projektant:</t>
  </si>
  <si>
    <t>CENTRA STAV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</si>
  <si>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</si>
  <si>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</si>
  <si>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</si>
  <si>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</si>
  <si>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</si>
  <si>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</si>
  <si>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</si>
  <si>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</si>
  <si>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</si>
  <si>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</si>
  <si>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</si>
  <si>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</si>
  <si>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</si>
  <si>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</si>
  <si>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</si>
  <si>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</si>
  <si>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</si>
  <si>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</si>
  <si>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</si>
  <si>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</si>
  <si>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</si>
  <si>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</si>
  <si>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</si>
  <si>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</si>
  <si>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</si>
  <si>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</si>
  <si>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</si>
  <si>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</si>
  <si>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</si>
  <si>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</si>
  <si>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</si>
  <si>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</si>
  <si>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</si>
  <si>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</si>
  <si>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</si>
  <si>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</si>
  <si>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</si>
  <si>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</si>
  <si>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</si>
  <si>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</si>
  <si>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</si>
  <si>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</si>
  <si>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</si>
  <si>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</si>
  <si>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</si>
  <si>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Kácení stromů</t>
  </si>
  <si>
    <t>STA</t>
  </si>
  <si>
    <t>1</t>
  </si>
  <si>
    <t>{6c92d630-8458-4b10-af85-72c4e588481c}</t>
  </si>
  <si>
    <t>2</t>
  </si>
  <si>
    <t>02</t>
  </si>
  <si>
    <t>Výsadba stromů</t>
  </si>
  <si>
    <t>{1d9e77d5-ef80-4cda-aaef-908dbacfaddf}</t>
  </si>
  <si>
    <t>03</t>
  </si>
  <si>
    <t>Založení štěrkového záhonu</t>
  </si>
  <si>
    <t>{39cedeca-1222-4968-956d-2958459ca1fe}</t>
  </si>
  <si>
    <t>04</t>
  </si>
  <si>
    <t>Založení trávníku</t>
  </si>
  <si>
    <t>{3077aa10-f30b-4871-8d89-2f529c7b2668}</t>
  </si>
  <si>
    <t>KRYCÍ LIST SOUPISU PRACÍ</t>
  </si>
  <si>
    <t>Objekt:</t>
  </si>
  <si>
    <t>01 - Kácení stromů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</si>
  <si>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</si>
  <si>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</si>
  <si>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</si>
  <si>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</si>
  <si>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</si>
  <si>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</si>
  <si>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</si>
  <si>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</si>
  <si>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</si>
  <si>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</si>
  <si>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</si>
  <si>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</si>
  <si>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</si>
  <si>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</si>
  <si>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</si>
  <si>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</si>
  <si>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</si>
  <si>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</si>
  <si>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</si>
  <si>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</si>
  <si>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</si>
  <si>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</si>
  <si>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</si>
  <si>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</si>
  <si>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R01</t>
  </si>
  <si>
    <t>Drcení ořezaných větví strojně - (štěpkování) s naložením na dopravní prostředek a odvozem drtě do 20 km a se složením o průměru větví do 100 mm</t>
  </si>
  <si>
    <t>m3</t>
  </si>
  <si>
    <t>4</t>
  </si>
  <si>
    <t>2041716065</t>
  </si>
  <si>
    <t>P</t>
  </si>
  <si>
    <t>Poznámka k položce:_x000d_
množství drcené hmoty bude účtován dle skutečného objemu nadrcené štěpky</t>
  </si>
  <si>
    <t>112151111</t>
  </si>
  <si>
    <t>Pokácení stromu směrové v celku s odřezáním kmene a s odvětvením průměru kmene přes 100 do 200 mm</t>
  </si>
  <si>
    <t>kus</t>
  </si>
  <si>
    <t>1934273187</t>
  </si>
  <si>
    <t>3</t>
  </si>
  <si>
    <t>112151112</t>
  </si>
  <si>
    <t>Pokácení stromu směrové v celku s odřezáním kmene a s odvětvením průměru kmene přes 200 do 300 mm</t>
  </si>
  <si>
    <t>1681192574</t>
  </si>
  <si>
    <t>112151113</t>
  </si>
  <si>
    <t>Pokácení stromu směrové v celku s odřezáním kmene a s odvětvením průměru kmene přes 300 do 400 mm</t>
  </si>
  <si>
    <t>-1043504742</t>
  </si>
  <si>
    <t>5</t>
  </si>
  <si>
    <t>112151114</t>
  </si>
  <si>
    <t>Pokácení stromu směrové v celku s odřezáním kmene a s odvětvením průměru kmene přes 400 do 500 mm</t>
  </si>
  <si>
    <t>-584141323</t>
  </si>
  <si>
    <t>6</t>
  </si>
  <si>
    <t>112151115</t>
  </si>
  <si>
    <t>Pokácení stromu směrové v celku s odřezáním kmene a s odvětvením průměru kmene přes 500 do 600 mm</t>
  </si>
  <si>
    <t>-1876365241</t>
  </si>
  <si>
    <t>7</t>
  </si>
  <si>
    <t>112251211</t>
  </si>
  <si>
    <t>Odstranění pařezu odfrézováním nebo odvrtáním hloubky do 200 mm v rovině nebo na svahu do 1:5</t>
  </si>
  <si>
    <t>m2</t>
  </si>
  <si>
    <t>-959685622</t>
  </si>
  <si>
    <t>8</t>
  </si>
  <si>
    <t>122911111</t>
  </si>
  <si>
    <t>Odstranění vyfrézované dřevní hmoty hloubky do 200 mm v rovině nebo na svahu do 1:5</t>
  </si>
  <si>
    <t>-1577554028</t>
  </si>
  <si>
    <t>Poznámka k položce:_x000d_
uložení v rámci areálu výtopny</t>
  </si>
  <si>
    <t>9</t>
  </si>
  <si>
    <t>162201401</t>
  </si>
  <si>
    <t>Vodorovné přemístění větví, kmenů nebo pařezů s naložením, složením a dopravou do 1000 m větví stromů listnatých, průměru kmene přes 100 do 300 mm</t>
  </si>
  <si>
    <t>1905678482</t>
  </si>
  <si>
    <t>Poznámka k položce:_x000d_
odvoz v rámci areálu výtopny</t>
  </si>
  <si>
    <t>10</t>
  </si>
  <si>
    <t>162201402</t>
  </si>
  <si>
    <t>Vodorovné přemístění větví, kmenů nebo pařezů s naložením, složením a dopravou do 1000 m větví stromů listnatých, průměru kmene přes 300 do 500 mm</t>
  </si>
  <si>
    <t>659345225</t>
  </si>
  <si>
    <t>11</t>
  </si>
  <si>
    <t>162201403</t>
  </si>
  <si>
    <t>Vodorovné přemístění větví, kmenů nebo pařezů s naložením, složením a dopravou do 1000 m větví stromů listnatých, průměru kmene přes 500 do 700 mm</t>
  </si>
  <si>
    <t>-1474042929</t>
  </si>
  <si>
    <t>12</t>
  </si>
  <si>
    <t>162201405</t>
  </si>
  <si>
    <t>Vodorovné přemístění větví, kmenů nebo pařezů s naložením, složením a dopravou do 1000 m větví stromů jehličnatých, průměru kmene přes 100 do 300 mm</t>
  </si>
  <si>
    <t>1309870312</t>
  </si>
  <si>
    <t>13</t>
  </si>
  <si>
    <t>162201406</t>
  </si>
  <si>
    <t>Vodorovné přemístění větví, kmenů nebo pařezů s naložením, složením a dopravou do 1000 m větví stromů jehličnatých, průměru kmene přes 300 do 500 mm</t>
  </si>
  <si>
    <t>1329007415</t>
  </si>
  <si>
    <t>14</t>
  </si>
  <si>
    <t>162201411</t>
  </si>
  <si>
    <t>Vodorovné přemístění větví, kmenů nebo pařezů s naložením, složením a dopravou do 1000 m kmenů stromů listnatých, průměru přes 100 do 300 mm</t>
  </si>
  <si>
    <t>-1005305675</t>
  </si>
  <si>
    <t>Poznámka k položce:_x000d_
uložení v areálu výtopny</t>
  </si>
  <si>
    <t>162201412</t>
  </si>
  <si>
    <t>Vodorovné přemístění větví, kmenů nebo pařezů s naložením, složením a dopravou do 1000 m kmenů stromů listnatých, průměru přes 300 do 500 mm</t>
  </si>
  <si>
    <t>-1791414230</t>
  </si>
  <si>
    <t>16</t>
  </si>
  <si>
    <t>162201413</t>
  </si>
  <si>
    <t>Vodorovné přemístění větví, kmenů nebo pařezů s naložením, složením a dopravou do 1000 m kmenů stromů listnatých, průměru přes 500 do 700 mm</t>
  </si>
  <si>
    <t>1235788267</t>
  </si>
  <si>
    <t>17</t>
  </si>
  <si>
    <t>162201415</t>
  </si>
  <si>
    <t>Vodorovné přemístění větví, kmenů nebo pařezů s naložením, složením a dopravou do 1000 m kmenů stromů jehličnatých, průměru přes 100 do 300 mm</t>
  </si>
  <si>
    <t>-1223995667</t>
  </si>
  <si>
    <t>18</t>
  </si>
  <si>
    <t>162201416</t>
  </si>
  <si>
    <t>Vodorovné přemístění větví, kmenů nebo pařezů s naložením, složením a dopravou do 1000 m kmenů stromů jehličnatých, průměru přes 300 do 500 mm</t>
  </si>
  <si>
    <t>1388162901</t>
  </si>
  <si>
    <t>19</t>
  </si>
  <si>
    <t>174111111</t>
  </si>
  <si>
    <t>Zásyp jam po vyfrézovaných pařezech hloubky do 200 mm v rovině nebo na svahu do 1:5</t>
  </si>
  <si>
    <t>1198240423</t>
  </si>
  <si>
    <t>20</t>
  </si>
  <si>
    <t>M</t>
  </si>
  <si>
    <t>10364100</t>
  </si>
  <si>
    <t>zemina pro terénní úpravy - tříděná</t>
  </si>
  <si>
    <t>t</t>
  </si>
  <si>
    <t>-854472153</t>
  </si>
  <si>
    <t>VV</t>
  </si>
  <si>
    <t>3,9*0,25 "zásyp jam po odfrézování pařezů, hl. 200 mm</t>
  </si>
  <si>
    <t>0,975*1,8 "Přepočtené koeficientem množství</t>
  </si>
  <si>
    <t>02 - Výsadba stromů</t>
  </si>
  <si>
    <t xml:space="preserve">    998 - Přesun hmot</t>
  </si>
  <si>
    <t>02 - Specifikace rostlin</t>
  </si>
  <si>
    <t>183101221</t>
  </si>
  <si>
    <t>Hloubení jamek pro vysazování rostlin v zemině tř.1 až 4 s výměnou půdy z 50% v rovině nebo na svahu do 1:5, objemu přes 0,40 do 1,00 m3</t>
  </si>
  <si>
    <t>1511664047</t>
  </si>
  <si>
    <t>10321100</t>
  </si>
  <si>
    <t>zahradní substrát pro výsadbu VL</t>
  </si>
  <si>
    <t>1974257818</t>
  </si>
  <si>
    <t>25*0,5 "výměna půdy na 50 %</t>
  </si>
  <si>
    <t>184102115</t>
  </si>
  <si>
    <t>Výsadba dřeviny s balem do předem vyhloubené jamky se zalitím v rovině nebo na svahu do 1:5, při průměru balu přes 500 do 600 mm</t>
  </si>
  <si>
    <t>-1330524240</t>
  </si>
  <si>
    <t>184215133</t>
  </si>
  <si>
    <t>Ukotvení dřeviny kůly třemi kůly, délky přes 2 do 3 m</t>
  </si>
  <si>
    <t>-1781733900</t>
  </si>
  <si>
    <t>60591255R</t>
  </si>
  <si>
    <t>kůl vyvazovací dřevěný impregnovaný D 6cm dl 2,5m</t>
  </si>
  <si>
    <t>899651398</t>
  </si>
  <si>
    <t>25*3 "Přepočtené koeficientem množství</t>
  </si>
  <si>
    <t>R1</t>
  </si>
  <si>
    <t>Úvazek bavlněný, šířka 30 mm, balení po 50 bm</t>
  </si>
  <si>
    <t>m</t>
  </si>
  <si>
    <t>-1534171623</t>
  </si>
  <si>
    <t>25*1,5 " 1,5 m/strom</t>
  </si>
  <si>
    <t>R2</t>
  </si>
  <si>
    <t>Vyvazovací příčka, půl kůlu, pr. 7 cm, d 60 cm</t>
  </si>
  <si>
    <t>-2002468740</t>
  </si>
  <si>
    <t>184215413</t>
  </si>
  <si>
    <t>Zhotovení závlahové mísy u solitérních dřevin v rovině nebo na svahu do 1:5, o průměru mísy přes 1 m</t>
  </si>
  <si>
    <t>-1884106761</t>
  </si>
  <si>
    <t>184801121</t>
  </si>
  <si>
    <t>Ošetření vysazených dřevin solitérních v rovině nebo na svahu do 1:5</t>
  </si>
  <si>
    <t>1852724995</t>
  </si>
  <si>
    <t>184911421</t>
  </si>
  <si>
    <t>Mulčování vysazených rostlin mulčovací kůrou, tl. do 100 mm v rovině nebo na svahu do 1:5</t>
  </si>
  <si>
    <t>-1493900603</t>
  </si>
  <si>
    <t>10391100</t>
  </si>
  <si>
    <t>kůra mulčovací VL</t>
  </si>
  <si>
    <t>1470061981</t>
  </si>
  <si>
    <t>25*0,1 " 25 stromů, tl. 100 mm</t>
  </si>
  <si>
    <t>185802114</t>
  </si>
  <si>
    <t>Hnojení půdy nebo trávníku v rovině nebo na svahu do 1:5 umělým hnojivem s rozdělením k jednotlivým rostlinám</t>
  </si>
  <si>
    <t>-1458963243</t>
  </si>
  <si>
    <t>25* (0,05/1000) " 5 tablet/strom, 1 tableta á 10 g</t>
  </si>
  <si>
    <t>R4</t>
  </si>
  <si>
    <t>Pomalu rozpustné minerální hnojivo</t>
  </si>
  <si>
    <t>kg</t>
  </si>
  <si>
    <t>-762685644</t>
  </si>
  <si>
    <t>25*0,05 " 50g/strom</t>
  </si>
  <si>
    <t>185804311</t>
  </si>
  <si>
    <t>Zalití rostlin vodou plochy záhonů jednotlivě do 20 m2</t>
  </si>
  <si>
    <t>44404723</t>
  </si>
  <si>
    <t>25*0,1 " zálivka 100 l/strom</t>
  </si>
  <si>
    <t>R3</t>
  </si>
  <si>
    <t>Ochranný nátěr kmene</t>
  </si>
  <si>
    <t>-805481764</t>
  </si>
  <si>
    <t xml:space="preserve">Poznámka k položce:_x000d_
850 g/m2_x000d_
průměrný plocha nátěru kmene  -  0,32 m2</t>
  </si>
  <si>
    <t>(25*0,32)*0,85 " ochranný nátěr</t>
  </si>
  <si>
    <t>R5</t>
  </si>
  <si>
    <t>Dopravné náklady - rostlinný materiál</t>
  </si>
  <si>
    <t>kpl.</t>
  </si>
  <si>
    <t>-315746262</t>
  </si>
  <si>
    <t>R6</t>
  </si>
  <si>
    <t>Dopravné náklady -zahradnický substrát, mulč</t>
  </si>
  <si>
    <t>-1543262684</t>
  </si>
  <si>
    <t>998</t>
  </si>
  <si>
    <t>Přesun hmot</t>
  </si>
  <si>
    <t>998231311</t>
  </si>
  <si>
    <t>Přesun hmot pro sadovnické a krajinářské úpravy - strojně dopravní vzdálenost do 5000 m</t>
  </si>
  <si>
    <t>650053958</t>
  </si>
  <si>
    <t>Specifikace rostlin</t>
  </si>
  <si>
    <t>M001</t>
  </si>
  <si>
    <t>Acer campestre, 12/14, zb</t>
  </si>
  <si>
    <t>256</t>
  </si>
  <si>
    <t>64</t>
  </si>
  <si>
    <t>908374761</t>
  </si>
  <si>
    <t>M002</t>
  </si>
  <si>
    <t>Acer platanoides, 14/16, zb</t>
  </si>
  <si>
    <t>378291111</t>
  </si>
  <si>
    <t>M003</t>
  </si>
  <si>
    <t>Acer pseudoplatanus, 14/16, zb</t>
  </si>
  <si>
    <t>1931825540</t>
  </si>
  <si>
    <t>22</t>
  </si>
  <si>
    <t>M004</t>
  </si>
  <si>
    <t>Carpinus betulus, 14/16, zb</t>
  </si>
  <si>
    <t>1250539418</t>
  </si>
  <si>
    <t>23</t>
  </si>
  <si>
    <t>M005</t>
  </si>
  <si>
    <t>Crataegus monogyna, 14/16, zb</t>
  </si>
  <si>
    <t>-395146059</t>
  </si>
  <si>
    <t>24</t>
  </si>
  <si>
    <t>M006</t>
  </si>
  <si>
    <t>Fagus sylvatica, 250-300, zb</t>
  </si>
  <si>
    <t>-833585433</t>
  </si>
  <si>
    <t>25</t>
  </si>
  <si>
    <t>M007</t>
  </si>
  <si>
    <t>Malus floribunda, 12-14, zb</t>
  </si>
  <si>
    <t>1996982392</t>
  </si>
  <si>
    <t>26</t>
  </si>
  <si>
    <t>M008</t>
  </si>
  <si>
    <t>Prunus avium, 14-16, zb</t>
  </si>
  <si>
    <t>1127797594</t>
  </si>
  <si>
    <t>27</t>
  </si>
  <si>
    <t>M009</t>
  </si>
  <si>
    <t>Pinus sylvestris 200-225, zb</t>
  </si>
  <si>
    <t>625967223</t>
  </si>
  <si>
    <t>28</t>
  </si>
  <si>
    <t>M010</t>
  </si>
  <si>
    <t>Quercus robur, 14/16, zb</t>
  </si>
  <si>
    <t>-2047224172</t>
  </si>
  <si>
    <t>29</t>
  </si>
  <si>
    <t>M011</t>
  </si>
  <si>
    <t>Tilia cordata, 14/16, zb</t>
  </si>
  <si>
    <t>-1811585950</t>
  </si>
  <si>
    <t>03 - Založení štěrkového záhonu</t>
  </si>
  <si>
    <t>181006111</t>
  </si>
  <si>
    <t>Rozprostření zemin schopných zúrodnění v rovině a ve sklonu do 1:5, tloušťka vrstvy do 0,10 m</t>
  </si>
  <si>
    <t>930136581</t>
  </si>
  <si>
    <t>447 "doplnění substrátu</t>
  </si>
  <si>
    <t>10321225</t>
  </si>
  <si>
    <t>substrát vegetačních střech extenzivní s nízkým obsahem organické složky</t>
  </si>
  <si>
    <t>-1895156054</t>
  </si>
  <si>
    <t>447*0,06 "doplnění substrátu</t>
  </si>
  <si>
    <t>183111111</t>
  </si>
  <si>
    <t>Hloubení jamek pro vysazování rostlin v zemině tř.1 až 4 bez výměny půdy v rovině nebo na svahu do 1:5, objemu do 0,002 m3</t>
  </si>
  <si>
    <t>1248883385</t>
  </si>
  <si>
    <t>183211321</t>
  </si>
  <si>
    <t>Výsadba květin do připravené půdy se zalitím do připravené půdy, se zalitím květin hrnkovaných o průměru květináče do 80 mm</t>
  </si>
  <si>
    <t>227780233</t>
  </si>
  <si>
    <t>184911161</t>
  </si>
  <si>
    <t>Mulčování záhonů kačírkem nebo drceným kamenivem tloušťky mulče přes 50 do 100 mm v rovině nebo na svahu do 1:5</t>
  </si>
  <si>
    <t>-1972230647</t>
  </si>
  <si>
    <t>477 "štěrkový záhon</t>
  </si>
  <si>
    <t>58343865</t>
  </si>
  <si>
    <t>kamenivo drcené hrubé frakce 8/11</t>
  </si>
  <si>
    <t>-2126912777</t>
  </si>
  <si>
    <t>477*0,06 "mulčování štěrkem, tl. 6 cm</t>
  </si>
  <si>
    <t>28,62*2 "Přepočtené koeficientem množství</t>
  </si>
  <si>
    <t>184911311</t>
  </si>
  <si>
    <t>Položení mulčovací textilie proti prorůstání plevelů kolem vysázených rostlin v rovině nebo na svahu do 1:5</t>
  </si>
  <si>
    <t>1319342169</t>
  </si>
  <si>
    <t xml:space="preserve">Mulčovací textilie 50 g, 1,6 x 100 m </t>
  </si>
  <si>
    <t>-9408043</t>
  </si>
  <si>
    <t>447*1,05 "Přepočtené koeficientem množství</t>
  </si>
  <si>
    <t>Dopravné náklady - substrát, štěrk, rostlinný materiál</t>
  </si>
  <si>
    <t>-1644512225</t>
  </si>
  <si>
    <t>1267885432</t>
  </si>
  <si>
    <t>M021</t>
  </si>
  <si>
    <t>Sedum sexangulare, K9</t>
  </si>
  <si>
    <t>-624834553</t>
  </si>
  <si>
    <t>M022</t>
  </si>
  <si>
    <t>Aurinia saxatilis, K9</t>
  </si>
  <si>
    <t>-186381597</t>
  </si>
  <si>
    <t>M023</t>
  </si>
  <si>
    <t>Aubrieta deltoidea, K9</t>
  </si>
  <si>
    <t>-1964719095</t>
  </si>
  <si>
    <t>M024</t>
  </si>
  <si>
    <t>Phlox subulata, K9</t>
  </si>
  <si>
    <t>1146071490</t>
  </si>
  <si>
    <t>M025</t>
  </si>
  <si>
    <t>Stachys byzantina, K9</t>
  </si>
  <si>
    <t>-1826218317</t>
  </si>
  <si>
    <t>M026</t>
  </si>
  <si>
    <t>Cerastium tomentosum, K9</t>
  </si>
  <si>
    <t>-1683499455</t>
  </si>
  <si>
    <t>M027</t>
  </si>
  <si>
    <t>Antennaria dioica, K9</t>
  </si>
  <si>
    <t>-1621965101</t>
  </si>
  <si>
    <t>M028</t>
  </si>
  <si>
    <t>Santolina chamaecyparissus, K9</t>
  </si>
  <si>
    <t>-127328250</t>
  </si>
  <si>
    <t>M029</t>
  </si>
  <si>
    <t>Iberis semperflorens, K9</t>
  </si>
  <si>
    <t>1399747727</t>
  </si>
  <si>
    <t>04 - Založení trávníku</t>
  </si>
  <si>
    <t>181006112</t>
  </si>
  <si>
    <t>Rozprostření zemin schopných zúrodnění v rovině a ve sklonu do 1:5, tloušťka vrstvy přes 0,10 do 0,15 m</t>
  </si>
  <si>
    <t>-1759100054</t>
  </si>
  <si>
    <t>404*0,15 "plocha u vstupu</t>
  </si>
  <si>
    <t>152*0,15 "plocha p.č. 1125 - demolice stavby</t>
  </si>
  <si>
    <t>Součet</t>
  </si>
  <si>
    <t>10371500</t>
  </si>
  <si>
    <t>substrát pro trávníky VL</t>
  </si>
  <si>
    <t>-1375332053</t>
  </si>
  <si>
    <t>181411131</t>
  </si>
  <si>
    <t>Založení trávníku na půdě předem připravené plochy do 1000 m2 výsevem včetně utažení parkového v rovině nebo na svahu do 1:5</t>
  </si>
  <si>
    <t>-1558848544</t>
  </si>
  <si>
    <t>404 "plocha u vstupu</t>
  </si>
  <si>
    <t>181451131</t>
  </si>
  <si>
    <t>Založení trávníku na půdě předem připravené plochy přes 1000 m2 výsevem včetně utažení parkového v rovině nebo na svahu do 1:5</t>
  </si>
  <si>
    <t>2088564293</t>
  </si>
  <si>
    <t>2739 "hlavní plocha</t>
  </si>
  <si>
    <t>00572410</t>
  </si>
  <si>
    <t>osivo směs travní parková</t>
  </si>
  <si>
    <t>875641622</t>
  </si>
  <si>
    <t>3143*0,02 " výsevek 20 g/m2</t>
  </si>
  <si>
    <t>183403113</t>
  </si>
  <si>
    <t>Obdělání půdy frézováním v rovině nebo na svahu do 1:5</t>
  </si>
  <si>
    <t>1990699938</t>
  </si>
  <si>
    <t>2739 " hlavní plocha, frézování 2x do kříže</t>
  </si>
  <si>
    <t>2739*2 "Přepočtené koeficientem množství</t>
  </si>
  <si>
    <t>183403153</t>
  </si>
  <si>
    <t>Obdělání půdy hrabáním v rovině nebo na svahu do 1:5</t>
  </si>
  <si>
    <t>-955905516</t>
  </si>
  <si>
    <t>2739 " hlavní plocha, opakování 3x</t>
  </si>
  <si>
    <t>404 " plocha u vstupu, opakování 3x</t>
  </si>
  <si>
    <t>3143*3 "Přepočtené koeficientem množství</t>
  </si>
  <si>
    <t>183403161</t>
  </si>
  <si>
    <t>Obdělání půdy válením v rovině nebo na svahu do 1:5</t>
  </si>
  <si>
    <t>1738055821</t>
  </si>
  <si>
    <t>2739 " hlavní plocha, opakování 2x</t>
  </si>
  <si>
    <t>404 " plocha u vstupu, opakování 2x</t>
  </si>
  <si>
    <t>184802111</t>
  </si>
  <si>
    <t>Chemické odplevelení půdy před založením kultury, trávníku nebo zpevněných ploch o výměře jednotlivě přes 20 m2 v rovině nebo na svahu do 1:5 postřikem na široko</t>
  </si>
  <si>
    <t>-1982977209</t>
  </si>
  <si>
    <t>2739 " hlavní plocha</t>
  </si>
  <si>
    <t>25234001</t>
  </si>
  <si>
    <t>herbicid totální systémový neselektivní</t>
  </si>
  <si>
    <t>litr</t>
  </si>
  <si>
    <t>-1120286708</t>
  </si>
  <si>
    <t>2739*0,0004 " dávka 4l/ha</t>
  </si>
  <si>
    <t>185804312</t>
  </si>
  <si>
    <t>Zalití rostlin vodou plochy záhonů jednotlivě přes 20 m2</t>
  </si>
  <si>
    <t>-814264993</t>
  </si>
  <si>
    <t>3143*0,01 "zálivka 10 l/m2</t>
  </si>
  <si>
    <t>Dopravné náklady - zemina, osivo</t>
  </si>
  <si>
    <t>-516678036</t>
  </si>
  <si>
    <t>1405147124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</si>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</sst>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5" fillId="2" borderId="20" xfId="0" applyFont="1" applyFill="1" applyBorder="1" applyAlignment="1" applyProtection="1">
      <alignment horizontal="left" vertical="center"/>
      <protection locked="0"/>
    </xf>
    <xf numFmtId="0" fontId="35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00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Revitalizace brownfieldu výtopny - východní část, demolice budov - sadové úpravy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st.p.č. 1126/1 a 1125 v k.ú. Horní Slavkov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12. 12. 2023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Horní Slavkov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CENTRA STAV s.r.o.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ROUND(SUM(AS55:AS58),2)</f>
        <v>0</v>
      </c>
      <c r="AT54" s="106">
        <f>ROUND(SUM(AV54:AW54),2)</f>
        <v>0</v>
      </c>
      <c r="AU54" s="107">
        <f>ROUND(SUM(AU55:AU58),5)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ROUND(SUM(AZ55:AZ58),2)</f>
        <v>0</v>
      </c>
      <c r="BA54" s="106">
        <f>ROUND(SUM(BA55:BA58),2)</f>
        <v>0</v>
      </c>
      <c r="BB54" s="106">
        <f>ROUND(SUM(BB55:BB58),2)</f>
        <v>0</v>
      </c>
      <c r="BC54" s="106">
        <f>ROUND(SUM(BC55:BC58),2)</f>
        <v>0</v>
      </c>
      <c r="BD54" s="108">
        <f>ROUND(SUM(BD55:BD58),2)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16.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Kácení stromů'!J30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'01 - Kácení stromů'!P81</f>
        <v>0</v>
      </c>
      <c r="AV55" s="120">
        <f>'01 - Kácení stromů'!J33</f>
        <v>0</v>
      </c>
      <c r="AW55" s="120">
        <f>'01 - Kácení stromů'!J34</f>
        <v>0</v>
      </c>
      <c r="AX55" s="120">
        <f>'01 - Kácení stromů'!J35</f>
        <v>0</v>
      </c>
      <c r="AY55" s="120">
        <f>'01 - Kácení stromů'!J36</f>
        <v>0</v>
      </c>
      <c r="AZ55" s="120">
        <f>'01 - Kácení stromů'!F33</f>
        <v>0</v>
      </c>
      <c r="BA55" s="120">
        <f>'01 - Kácení stromů'!F34</f>
        <v>0</v>
      </c>
      <c r="BB55" s="120">
        <f>'01 - Kácení stromů'!F35</f>
        <v>0</v>
      </c>
      <c r="BC55" s="120">
        <f>'01 - Kácení stromů'!F36</f>
        <v>0</v>
      </c>
      <c r="BD55" s="122">
        <f>'01 - Kácení stromů'!F37</f>
        <v>0</v>
      </c>
      <c r="BE55" s="7"/>
      <c r="BT55" s="123" t="s">
        <v>80</v>
      </c>
      <c r="BV55" s="123" t="s">
        <v>74</v>
      </c>
      <c r="BW55" s="123" t="s">
        <v>81</v>
      </c>
      <c r="BX55" s="123" t="s">
        <v>5</v>
      </c>
      <c r="CL55" s="123" t="s">
        <v>19</v>
      </c>
      <c r="CM55" s="123" t="s">
        <v>82</v>
      </c>
    </row>
    <row r="56" s="7" customFormat="1" ht="16.5" customHeight="1">
      <c r="A56" s="111" t="s">
        <v>76</v>
      </c>
      <c r="B56" s="112"/>
      <c r="C56" s="113"/>
      <c r="D56" s="114" t="s">
        <v>83</v>
      </c>
      <c r="E56" s="114"/>
      <c r="F56" s="114"/>
      <c r="G56" s="114"/>
      <c r="H56" s="114"/>
      <c r="I56" s="115"/>
      <c r="J56" s="114" t="s">
        <v>84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Výsadba stromů'!J30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79</v>
      </c>
      <c r="AR56" s="118"/>
      <c r="AS56" s="119">
        <v>0</v>
      </c>
      <c r="AT56" s="120">
        <f>ROUND(SUM(AV56:AW56),2)</f>
        <v>0</v>
      </c>
      <c r="AU56" s="121">
        <f>'02 - Výsadba stromů'!P83</f>
        <v>0</v>
      </c>
      <c r="AV56" s="120">
        <f>'02 - Výsadba stromů'!J33</f>
        <v>0</v>
      </c>
      <c r="AW56" s="120">
        <f>'02 - Výsadba stromů'!J34</f>
        <v>0</v>
      </c>
      <c r="AX56" s="120">
        <f>'02 - Výsadba stromů'!J35</f>
        <v>0</v>
      </c>
      <c r="AY56" s="120">
        <f>'02 - Výsadba stromů'!J36</f>
        <v>0</v>
      </c>
      <c r="AZ56" s="120">
        <f>'02 - Výsadba stromů'!F33</f>
        <v>0</v>
      </c>
      <c r="BA56" s="120">
        <f>'02 - Výsadba stromů'!F34</f>
        <v>0</v>
      </c>
      <c r="BB56" s="120">
        <f>'02 - Výsadba stromů'!F35</f>
        <v>0</v>
      </c>
      <c r="BC56" s="120">
        <f>'02 - Výsadba stromů'!F36</f>
        <v>0</v>
      </c>
      <c r="BD56" s="122">
        <f>'02 - Výsadba stromů'!F37</f>
        <v>0</v>
      </c>
      <c r="BE56" s="7"/>
      <c r="BT56" s="123" t="s">
        <v>80</v>
      </c>
      <c r="BV56" s="123" t="s">
        <v>74</v>
      </c>
      <c r="BW56" s="123" t="s">
        <v>85</v>
      </c>
      <c r="BX56" s="123" t="s">
        <v>5</v>
      </c>
      <c r="CL56" s="123" t="s">
        <v>19</v>
      </c>
      <c r="CM56" s="123" t="s">
        <v>82</v>
      </c>
    </row>
    <row r="57" s="7" customFormat="1" ht="16.5" customHeight="1">
      <c r="A57" s="111" t="s">
        <v>76</v>
      </c>
      <c r="B57" s="112"/>
      <c r="C57" s="113"/>
      <c r="D57" s="114" t="s">
        <v>86</v>
      </c>
      <c r="E57" s="114"/>
      <c r="F57" s="114"/>
      <c r="G57" s="114"/>
      <c r="H57" s="114"/>
      <c r="I57" s="115"/>
      <c r="J57" s="114" t="s">
        <v>87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'03 - Založení štěrkového 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79</v>
      </c>
      <c r="AR57" s="118"/>
      <c r="AS57" s="119">
        <v>0</v>
      </c>
      <c r="AT57" s="120">
        <f>ROUND(SUM(AV57:AW57),2)</f>
        <v>0</v>
      </c>
      <c r="AU57" s="121">
        <f>'03 - Založení štěrkového ...'!P83</f>
        <v>0</v>
      </c>
      <c r="AV57" s="120">
        <f>'03 - Založení štěrkového ...'!J33</f>
        <v>0</v>
      </c>
      <c r="AW57" s="120">
        <f>'03 - Založení štěrkového ...'!J34</f>
        <v>0</v>
      </c>
      <c r="AX57" s="120">
        <f>'03 - Založení štěrkového ...'!J35</f>
        <v>0</v>
      </c>
      <c r="AY57" s="120">
        <f>'03 - Založení štěrkového ...'!J36</f>
        <v>0</v>
      </c>
      <c r="AZ57" s="120">
        <f>'03 - Založení štěrkového ...'!F33</f>
        <v>0</v>
      </c>
      <c r="BA57" s="120">
        <f>'03 - Založení štěrkového ...'!F34</f>
        <v>0</v>
      </c>
      <c r="BB57" s="120">
        <f>'03 - Založení štěrkového ...'!F35</f>
        <v>0</v>
      </c>
      <c r="BC57" s="120">
        <f>'03 - Založení štěrkového ...'!F36</f>
        <v>0</v>
      </c>
      <c r="BD57" s="122">
        <f>'03 - Založení štěrkového ...'!F37</f>
        <v>0</v>
      </c>
      <c r="BE57" s="7"/>
      <c r="BT57" s="123" t="s">
        <v>80</v>
      </c>
      <c r="BV57" s="123" t="s">
        <v>74</v>
      </c>
      <c r="BW57" s="123" t="s">
        <v>88</v>
      </c>
      <c r="BX57" s="123" t="s">
        <v>5</v>
      </c>
      <c r="CL57" s="123" t="s">
        <v>19</v>
      </c>
      <c r="CM57" s="123" t="s">
        <v>82</v>
      </c>
    </row>
    <row r="58" s="7" customFormat="1" ht="16.5" customHeight="1">
      <c r="A58" s="111" t="s">
        <v>76</v>
      </c>
      <c r="B58" s="112"/>
      <c r="C58" s="113"/>
      <c r="D58" s="114" t="s">
        <v>89</v>
      </c>
      <c r="E58" s="114"/>
      <c r="F58" s="114"/>
      <c r="G58" s="114"/>
      <c r="H58" s="114"/>
      <c r="I58" s="115"/>
      <c r="J58" s="114" t="s">
        <v>90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'04 - Založení trávníku'!J30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79</v>
      </c>
      <c r="AR58" s="118"/>
      <c r="AS58" s="124">
        <v>0</v>
      </c>
      <c r="AT58" s="125">
        <f>ROUND(SUM(AV58:AW58),2)</f>
        <v>0</v>
      </c>
      <c r="AU58" s="126">
        <f>'04 - Založení trávníku'!P82</f>
        <v>0</v>
      </c>
      <c r="AV58" s="125">
        <f>'04 - Založení trávníku'!J33</f>
        <v>0</v>
      </c>
      <c r="AW58" s="125">
        <f>'04 - Založení trávníku'!J34</f>
        <v>0</v>
      </c>
      <c r="AX58" s="125">
        <f>'04 - Založení trávníku'!J35</f>
        <v>0</v>
      </c>
      <c r="AY58" s="125">
        <f>'04 - Založení trávníku'!J36</f>
        <v>0</v>
      </c>
      <c r="AZ58" s="125">
        <f>'04 - Založení trávníku'!F33</f>
        <v>0</v>
      </c>
      <c r="BA58" s="125">
        <f>'04 - Založení trávníku'!F34</f>
        <v>0</v>
      </c>
      <c r="BB58" s="125">
        <f>'04 - Založení trávníku'!F35</f>
        <v>0</v>
      </c>
      <c r="BC58" s="125">
        <f>'04 - Založení trávníku'!F36</f>
        <v>0</v>
      </c>
      <c r="BD58" s="127">
        <f>'04 - Založení trávníku'!F37</f>
        <v>0</v>
      </c>
      <c r="BE58" s="7"/>
      <c r="BT58" s="123" t="s">
        <v>80</v>
      </c>
      <c r="BV58" s="123" t="s">
        <v>74</v>
      </c>
      <c r="BW58" s="123" t="s">
        <v>91</v>
      </c>
      <c r="BX58" s="123" t="s">
        <v>5</v>
      </c>
      <c r="CL58" s="123" t="s">
        <v>19</v>
      </c>
      <c r="CM58" s="123" t="s">
        <v>82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eB5NCdXvI25efgbqIGO3OzmVI/wZH/agZYeKdKW6pAxwpsduTO8uam2fP8uanEqNw+5fXF9IQOmjEXlbvGwCiA==" hashValue="4wCNYc/faOtksUG9Ykeb/RbDoGEp9SMsTuVZrmTx+tcNXiRn7622NAU46lmJMux8Ly7+UKXpIuJQSQcy2/h+lA==" algorithmName="SHA-512" password="80EB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Kácení stromů'!C2" display="/"/>
    <hyperlink ref="A56" location="'02 - Výsadba stromů'!C2" display="/"/>
    <hyperlink ref="A57" location="'03 - Založení štěrkového ...'!C2" display="/"/>
    <hyperlink ref="A58" location="'04 - Založení trávníku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92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Revitalizace brownfieldu výtopny - východní část, demolice budov - sadové úpravy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12. 12. 2023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ROUND((SUM(BE81:BE117)),  2)</f>
        <v>0</v>
      </c>
      <c r="G33" s="38"/>
      <c r="H33" s="38"/>
      <c r="I33" s="148">
        <v>0.20999999999999999</v>
      </c>
      <c r="J33" s="147">
        <f>ROUND(((SUM(BE81:BE117))*I33),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ROUND((SUM(BF81:BF117)),  2)</f>
        <v>0</v>
      </c>
      <c r="G34" s="38"/>
      <c r="H34" s="38"/>
      <c r="I34" s="148">
        <v>0.14999999999999999</v>
      </c>
      <c r="J34" s="147">
        <f>ROUND(((SUM(BF81:BF117))*I34),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ROUND((SUM(BG81:BG117)),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ROUND((SUM(BH81:BH117)),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ROUND((SUM(BI81:BI117)),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Revitalizace brownfieldu výtopny - východní část, demolice budov - sadové úpravy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01 - Kácení stromů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st.p.č. 1126/1 a 1125 v k.ú. Horní Slavkov</v>
      </c>
      <c r="G52" s="40"/>
      <c r="H52" s="40"/>
      <c r="I52" s="32" t="s">
        <v>23</v>
      </c>
      <c r="J52" s="72" t="str">
        <f>IF(J12="","",J12)</f>
        <v>12. 12. 2023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Horní Slavkov</v>
      </c>
      <c r="G54" s="40"/>
      <c r="H54" s="40"/>
      <c r="I54" s="32" t="s">
        <v>31</v>
      </c>
      <c r="J54" s="36" t="str">
        <f>E21</f>
        <v>CENTRA STAV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65"/>
      <c r="C60" s="166"/>
      <c r="D60" s="167" t="s">
        <v>99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100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101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Revitalizace brownfieldu výtopny - východní část, demolice budov - sadové úpravy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93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01 - Kácení stromů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st.p.č. 1126/1 a 1125 v k.ú. Horní Slavkov</v>
      </c>
      <c r="G75" s="40"/>
      <c r="H75" s="40"/>
      <c r="I75" s="32" t="s">
        <v>23</v>
      </c>
      <c r="J75" s="72" t="str">
        <f>IF(J12="","",J12)</f>
        <v>12. 12. 2023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Město Horní Slavkov</v>
      </c>
      <c r="G77" s="40"/>
      <c r="H77" s="40"/>
      <c r="I77" s="32" t="s">
        <v>31</v>
      </c>
      <c r="J77" s="36" t="str">
        <f>E21</f>
        <v>CENTRA STAV s.r.o.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102</v>
      </c>
      <c r="D80" s="180" t="s">
        <v>57</v>
      </c>
      <c r="E80" s="180" t="s">
        <v>53</v>
      </c>
      <c r="F80" s="180" t="s">
        <v>54</v>
      </c>
      <c r="G80" s="180" t="s">
        <v>103</v>
      </c>
      <c r="H80" s="180" t="s">
        <v>104</v>
      </c>
      <c r="I80" s="180" t="s">
        <v>105</v>
      </c>
      <c r="J80" s="180" t="s">
        <v>97</v>
      </c>
      <c r="K80" s="181" t="s">
        <v>106</v>
      </c>
      <c r="L80" s="182"/>
      <c r="M80" s="92" t="s">
        <v>19</v>
      </c>
      <c r="N80" s="93" t="s">
        <v>42</v>
      </c>
      <c r="O80" s="93" t="s">
        <v>107</v>
      </c>
      <c r="P80" s="93" t="s">
        <v>108</v>
      </c>
      <c r="Q80" s="93" t="s">
        <v>109</v>
      </c>
      <c r="R80" s="93" t="s">
        <v>110</v>
      </c>
      <c r="S80" s="93" t="s">
        <v>111</v>
      </c>
      <c r="T80" s="94" t="s">
        <v>112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113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1.7549999999999999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71</v>
      </c>
      <c r="AU81" s="17" t="s">
        <v>98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71</v>
      </c>
      <c r="E82" s="191" t="s">
        <v>114</v>
      </c>
      <c r="F82" s="191" t="s">
        <v>115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1.7549999999999999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80</v>
      </c>
      <c r="AT82" s="200" t="s">
        <v>71</v>
      </c>
      <c r="AU82" s="200" t="s">
        <v>72</v>
      </c>
      <c r="AY82" s="199" t="s">
        <v>116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71</v>
      </c>
      <c r="E83" s="202" t="s">
        <v>80</v>
      </c>
      <c r="F83" s="202" t="s">
        <v>117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SUM(P84:P117)</f>
        <v>0</v>
      </c>
      <c r="Q83" s="196"/>
      <c r="R83" s="197">
        <f>SUM(R84:R117)</f>
        <v>1.7549999999999999</v>
      </c>
      <c r="S83" s="196"/>
      <c r="T83" s="198">
        <f>SUM(T84:T117)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80</v>
      </c>
      <c r="AT83" s="200" t="s">
        <v>71</v>
      </c>
      <c r="AU83" s="200" t="s">
        <v>80</v>
      </c>
      <c r="AY83" s="199" t="s">
        <v>116</v>
      </c>
      <c r="BK83" s="201">
        <f>SUM(BK84:BK117)</f>
        <v>0</v>
      </c>
    </row>
    <row r="84" s="2" customFormat="1" ht="24.15" customHeight="1">
      <c r="A84" s="38"/>
      <c r="B84" s="39"/>
      <c r="C84" s="204" t="s">
        <v>80</v>
      </c>
      <c r="D84" s="204" t="s">
        <v>118</v>
      </c>
      <c r="E84" s="205" t="s">
        <v>119</v>
      </c>
      <c r="F84" s="206" t="s">
        <v>120</v>
      </c>
      <c r="G84" s="207" t="s">
        <v>121</v>
      </c>
      <c r="H84" s="208">
        <v>120</v>
      </c>
      <c r="I84" s="209"/>
      <c r="J84" s="210">
        <f>ROUND(I84*H84,2)</f>
        <v>0</v>
      </c>
      <c r="K84" s="206" t="s">
        <v>19</v>
      </c>
      <c r="L84" s="44"/>
      <c r="M84" s="211" t="s">
        <v>19</v>
      </c>
      <c r="N84" s="212" t="s">
        <v>43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122</v>
      </c>
      <c r="AT84" s="215" t="s">
        <v>118</v>
      </c>
      <c r="AU84" s="215" t="s">
        <v>82</v>
      </c>
      <c r="AY84" s="17" t="s">
        <v>116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80</v>
      </c>
      <c r="BK84" s="216">
        <f>ROUND(I84*H84,2)</f>
        <v>0</v>
      </c>
      <c r="BL84" s="17" t="s">
        <v>122</v>
      </c>
      <c r="BM84" s="215" t="s">
        <v>123</v>
      </c>
    </row>
    <row r="85" s="2" customFormat="1">
      <c r="A85" s="38"/>
      <c r="B85" s="39"/>
      <c r="C85" s="40"/>
      <c r="D85" s="217" t="s">
        <v>124</v>
      </c>
      <c r="E85" s="40"/>
      <c r="F85" s="218" t="s">
        <v>125</v>
      </c>
      <c r="G85" s="40"/>
      <c r="H85" s="40"/>
      <c r="I85" s="219"/>
      <c r="J85" s="40"/>
      <c r="K85" s="40"/>
      <c r="L85" s="44"/>
      <c r="M85" s="220"/>
      <c r="N85" s="221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124</v>
      </c>
      <c r="AU85" s="17" t="s">
        <v>82</v>
      </c>
    </row>
    <row r="86" s="2" customFormat="1" ht="21.75" customHeight="1">
      <c r="A86" s="38"/>
      <c r="B86" s="39"/>
      <c r="C86" s="204" t="s">
        <v>82</v>
      </c>
      <c r="D86" s="204" t="s">
        <v>118</v>
      </c>
      <c r="E86" s="205" t="s">
        <v>126</v>
      </c>
      <c r="F86" s="206" t="s">
        <v>127</v>
      </c>
      <c r="G86" s="207" t="s">
        <v>128</v>
      </c>
      <c r="H86" s="208">
        <v>15</v>
      </c>
      <c r="I86" s="209"/>
      <c r="J86" s="210">
        <f>ROUND(I86*H86,2)</f>
        <v>0</v>
      </c>
      <c r="K86" s="206" t="s">
        <v>19</v>
      </c>
      <c r="L86" s="44"/>
      <c r="M86" s="211" t="s">
        <v>19</v>
      </c>
      <c r="N86" s="212" t="s">
        <v>43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122</v>
      </c>
      <c r="AT86" s="215" t="s">
        <v>118</v>
      </c>
      <c r="AU86" s="215" t="s">
        <v>82</v>
      </c>
      <c r="AY86" s="17" t="s">
        <v>116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80</v>
      </c>
      <c r="BK86" s="216">
        <f>ROUND(I86*H86,2)</f>
        <v>0</v>
      </c>
      <c r="BL86" s="17" t="s">
        <v>122</v>
      </c>
      <c r="BM86" s="215" t="s">
        <v>129</v>
      </c>
    </row>
    <row r="87" s="2" customFormat="1" ht="21.75" customHeight="1">
      <c r="A87" s="38"/>
      <c r="B87" s="39"/>
      <c r="C87" s="204" t="s">
        <v>130</v>
      </c>
      <c r="D87" s="204" t="s">
        <v>118</v>
      </c>
      <c r="E87" s="205" t="s">
        <v>131</v>
      </c>
      <c r="F87" s="206" t="s">
        <v>132</v>
      </c>
      <c r="G87" s="207" t="s">
        <v>128</v>
      </c>
      <c r="H87" s="208">
        <v>9</v>
      </c>
      <c r="I87" s="209"/>
      <c r="J87" s="210">
        <f>ROUND(I87*H87,2)</f>
        <v>0</v>
      </c>
      <c r="K87" s="206" t="s">
        <v>19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122</v>
      </c>
      <c r="AT87" s="215" t="s">
        <v>118</v>
      </c>
      <c r="AU87" s="215" t="s">
        <v>82</v>
      </c>
      <c r="AY87" s="17" t="s">
        <v>116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80</v>
      </c>
      <c r="BK87" s="216">
        <f>ROUND(I87*H87,2)</f>
        <v>0</v>
      </c>
      <c r="BL87" s="17" t="s">
        <v>122</v>
      </c>
      <c r="BM87" s="215" t="s">
        <v>133</v>
      </c>
    </row>
    <row r="88" s="2" customFormat="1" ht="21.75" customHeight="1">
      <c r="A88" s="38"/>
      <c r="B88" s="39"/>
      <c r="C88" s="204" t="s">
        <v>122</v>
      </c>
      <c r="D88" s="204" t="s">
        <v>118</v>
      </c>
      <c r="E88" s="205" t="s">
        <v>134</v>
      </c>
      <c r="F88" s="206" t="s">
        <v>135</v>
      </c>
      <c r="G88" s="207" t="s">
        <v>128</v>
      </c>
      <c r="H88" s="208">
        <v>1</v>
      </c>
      <c r="I88" s="209"/>
      <c r="J88" s="210">
        <f>ROUND(I88*H88,2)</f>
        <v>0</v>
      </c>
      <c r="K88" s="206" t="s">
        <v>19</v>
      </c>
      <c r="L88" s="44"/>
      <c r="M88" s="211" t="s">
        <v>19</v>
      </c>
      <c r="N88" s="212" t="s">
        <v>43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122</v>
      </c>
      <c r="AT88" s="215" t="s">
        <v>118</v>
      </c>
      <c r="AU88" s="215" t="s">
        <v>82</v>
      </c>
      <c r="AY88" s="17" t="s">
        <v>116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80</v>
      </c>
      <c r="BK88" s="216">
        <f>ROUND(I88*H88,2)</f>
        <v>0</v>
      </c>
      <c r="BL88" s="17" t="s">
        <v>122</v>
      </c>
      <c r="BM88" s="215" t="s">
        <v>136</v>
      </c>
    </row>
    <row r="89" s="2" customFormat="1" ht="21.75" customHeight="1">
      <c r="A89" s="38"/>
      <c r="B89" s="39"/>
      <c r="C89" s="204" t="s">
        <v>137</v>
      </c>
      <c r="D89" s="204" t="s">
        <v>118</v>
      </c>
      <c r="E89" s="205" t="s">
        <v>138</v>
      </c>
      <c r="F89" s="206" t="s">
        <v>139</v>
      </c>
      <c r="G89" s="207" t="s">
        <v>128</v>
      </c>
      <c r="H89" s="208">
        <v>7</v>
      </c>
      <c r="I89" s="209"/>
      <c r="J89" s="210">
        <f>ROUND(I89*H89,2)</f>
        <v>0</v>
      </c>
      <c r="K89" s="206" t="s">
        <v>19</v>
      </c>
      <c r="L89" s="44"/>
      <c r="M89" s="211" t="s">
        <v>19</v>
      </c>
      <c r="N89" s="212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122</v>
      </c>
      <c r="AT89" s="215" t="s">
        <v>118</v>
      </c>
      <c r="AU89" s="215" t="s">
        <v>82</v>
      </c>
      <c r="AY89" s="17" t="s">
        <v>116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80</v>
      </c>
      <c r="BK89" s="216">
        <f>ROUND(I89*H89,2)</f>
        <v>0</v>
      </c>
      <c r="BL89" s="17" t="s">
        <v>122</v>
      </c>
      <c r="BM89" s="215" t="s">
        <v>140</v>
      </c>
    </row>
    <row r="90" s="2" customFormat="1" ht="21.75" customHeight="1">
      <c r="A90" s="38"/>
      <c r="B90" s="39"/>
      <c r="C90" s="204" t="s">
        <v>141</v>
      </c>
      <c r="D90" s="204" t="s">
        <v>118</v>
      </c>
      <c r="E90" s="205" t="s">
        <v>142</v>
      </c>
      <c r="F90" s="206" t="s">
        <v>143</v>
      </c>
      <c r="G90" s="207" t="s">
        <v>128</v>
      </c>
      <c r="H90" s="208">
        <v>4</v>
      </c>
      <c r="I90" s="209"/>
      <c r="J90" s="210">
        <f>ROUND(I90*H90,2)</f>
        <v>0</v>
      </c>
      <c r="K90" s="206" t="s">
        <v>19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122</v>
      </c>
      <c r="AT90" s="215" t="s">
        <v>118</v>
      </c>
      <c r="AU90" s="215" t="s">
        <v>82</v>
      </c>
      <c r="AY90" s="17" t="s">
        <v>116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80</v>
      </c>
      <c r="BK90" s="216">
        <f>ROUND(I90*H90,2)</f>
        <v>0</v>
      </c>
      <c r="BL90" s="17" t="s">
        <v>122</v>
      </c>
      <c r="BM90" s="215" t="s">
        <v>144</v>
      </c>
    </row>
    <row r="91" s="2" customFormat="1" ht="21.75" customHeight="1">
      <c r="A91" s="38"/>
      <c r="B91" s="39"/>
      <c r="C91" s="204" t="s">
        <v>145</v>
      </c>
      <c r="D91" s="204" t="s">
        <v>118</v>
      </c>
      <c r="E91" s="205" t="s">
        <v>146</v>
      </c>
      <c r="F91" s="206" t="s">
        <v>147</v>
      </c>
      <c r="G91" s="207" t="s">
        <v>148</v>
      </c>
      <c r="H91" s="208">
        <v>5.7000000000000002</v>
      </c>
      <c r="I91" s="209"/>
      <c r="J91" s="210">
        <f>ROUND(I91*H91,2)</f>
        <v>0</v>
      </c>
      <c r="K91" s="206" t="s">
        <v>19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122</v>
      </c>
      <c r="AT91" s="215" t="s">
        <v>118</v>
      </c>
      <c r="AU91" s="215" t="s">
        <v>82</v>
      </c>
      <c r="AY91" s="17" t="s">
        <v>116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80</v>
      </c>
      <c r="BK91" s="216">
        <f>ROUND(I91*H91,2)</f>
        <v>0</v>
      </c>
      <c r="BL91" s="17" t="s">
        <v>122</v>
      </c>
      <c r="BM91" s="215" t="s">
        <v>149</v>
      </c>
    </row>
    <row r="92" s="2" customFormat="1" ht="16.5" customHeight="1">
      <c r="A92" s="38"/>
      <c r="B92" s="39"/>
      <c r="C92" s="204" t="s">
        <v>150</v>
      </c>
      <c r="D92" s="204" t="s">
        <v>118</v>
      </c>
      <c r="E92" s="205" t="s">
        <v>151</v>
      </c>
      <c r="F92" s="206" t="s">
        <v>152</v>
      </c>
      <c r="G92" s="207" t="s">
        <v>148</v>
      </c>
      <c r="H92" s="208">
        <v>5.7000000000000002</v>
      </c>
      <c r="I92" s="209"/>
      <c r="J92" s="210">
        <f>ROUND(I92*H92,2)</f>
        <v>0</v>
      </c>
      <c r="K92" s="206" t="s">
        <v>19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122</v>
      </c>
      <c r="AT92" s="215" t="s">
        <v>118</v>
      </c>
      <c r="AU92" s="215" t="s">
        <v>82</v>
      </c>
      <c r="AY92" s="17" t="s">
        <v>116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80</v>
      </c>
      <c r="BK92" s="216">
        <f>ROUND(I92*H92,2)</f>
        <v>0</v>
      </c>
      <c r="BL92" s="17" t="s">
        <v>122</v>
      </c>
      <c r="BM92" s="215" t="s">
        <v>153</v>
      </c>
    </row>
    <row r="93" s="2" customFormat="1">
      <c r="A93" s="38"/>
      <c r="B93" s="39"/>
      <c r="C93" s="40"/>
      <c r="D93" s="217" t="s">
        <v>124</v>
      </c>
      <c r="E93" s="40"/>
      <c r="F93" s="218" t="s">
        <v>154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124</v>
      </c>
      <c r="AU93" s="17" t="s">
        <v>82</v>
      </c>
    </row>
    <row r="94" s="2" customFormat="1" ht="24.15" customHeight="1">
      <c r="A94" s="38"/>
      <c r="B94" s="39"/>
      <c r="C94" s="204" t="s">
        <v>155</v>
      </c>
      <c r="D94" s="204" t="s">
        <v>118</v>
      </c>
      <c r="E94" s="205" t="s">
        <v>156</v>
      </c>
      <c r="F94" s="206" t="s">
        <v>157</v>
      </c>
      <c r="G94" s="207" t="s">
        <v>128</v>
      </c>
      <c r="H94" s="208">
        <v>6</v>
      </c>
      <c r="I94" s="209"/>
      <c r="J94" s="210">
        <f>ROUND(I94*H94,2)</f>
        <v>0</v>
      </c>
      <c r="K94" s="206" t="s">
        <v>19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122</v>
      </c>
      <c r="AT94" s="215" t="s">
        <v>118</v>
      </c>
      <c r="AU94" s="215" t="s">
        <v>82</v>
      </c>
      <c r="AY94" s="17" t="s">
        <v>116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80</v>
      </c>
      <c r="BK94" s="216">
        <f>ROUND(I94*H94,2)</f>
        <v>0</v>
      </c>
      <c r="BL94" s="17" t="s">
        <v>122</v>
      </c>
      <c r="BM94" s="215" t="s">
        <v>158</v>
      </c>
    </row>
    <row r="95" s="2" customFormat="1">
      <c r="A95" s="38"/>
      <c r="B95" s="39"/>
      <c r="C95" s="40"/>
      <c r="D95" s="217" t="s">
        <v>124</v>
      </c>
      <c r="E95" s="40"/>
      <c r="F95" s="218" t="s">
        <v>159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124</v>
      </c>
      <c r="AU95" s="17" t="s">
        <v>82</v>
      </c>
    </row>
    <row r="96" s="2" customFormat="1" ht="24.15" customHeight="1">
      <c r="A96" s="38"/>
      <c r="B96" s="39"/>
      <c r="C96" s="204" t="s">
        <v>160</v>
      </c>
      <c r="D96" s="204" t="s">
        <v>118</v>
      </c>
      <c r="E96" s="205" t="s">
        <v>161</v>
      </c>
      <c r="F96" s="206" t="s">
        <v>162</v>
      </c>
      <c r="G96" s="207" t="s">
        <v>128</v>
      </c>
      <c r="H96" s="208">
        <v>5</v>
      </c>
      <c r="I96" s="209"/>
      <c r="J96" s="210">
        <f>ROUND(I96*H96,2)</f>
        <v>0</v>
      </c>
      <c r="K96" s="206" t="s">
        <v>19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122</v>
      </c>
      <c r="AT96" s="215" t="s">
        <v>118</v>
      </c>
      <c r="AU96" s="215" t="s">
        <v>82</v>
      </c>
      <c r="AY96" s="17" t="s">
        <v>116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80</v>
      </c>
      <c r="BK96" s="216">
        <f>ROUND(I96*H96,2)</f>
        <v>0</v>
      </c>
      <c r="BL96" s="17" t="s">
        <v>122</v>
      </c>
      <c r="BM96" s="215" t="s">
        <v>163</v>
      </c>
    </row>
    <row r="97" s="2" customFormat="1">
      <c r="A97" s="38"/>
      <c r="B97" s="39"/>
      <c r="C97" s="40"/>
      <c r="D97" s="217" t="s">
        <v>124</v>
      </c>
      <c r="E97" s="40"/>
      <c r="F97" s="218" t="s">
        <v>159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124</v>
      </c>
      <c r="AU97" s="17" t="s">
        <v>82</v>
      </c>
    </row>
    <row r="98" s="2" customFormat="1" ht="24.15" customHeight="1">
      <c r="A98" s="38"/>
      <c r="B98" s="39"/>
      <c r="C98" s="204" t="s">
        <v>164</v>
      </c>
      <c r="D98" s="204" t="s">
        <v>118</v>
      </c>
      <c r="E98" s="205" t="s">
        <v>165</v>
      </c>
      <c r="F98" s="206" t="s">
        <v>166</v>
      </c>
      <c r="G98" s="207" t="s">
        <v>128</v>
      </c>
      <c r="H98" s="208">
        <v>4</v>
      </c>
      <c r="I98" s="209"/>
      <c r="J98" s="210">
        <f>ROUND(I98*H98,2)</f>
        <v>0</v>
      </c>
      <c r="K98" s="206" t="s">
        <v>19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122</v>
      </c>
      <c r="AT98" s="215" t="s">
        <v>118</v>
      </c>
      <c r="AU98" s="215" t="s">
        <v>82</v>
      </c>
      <c r="AY98" s="17" t="s">
        <v>116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80</v>
      </c>
      <c r="BK98" s="216">
        <f>ROUND(I98*H98,2)</f>
        <v>0</v>
      </c>
      <c r="BL98" s="17" t="s">
        <v>122</v>
      </c>
      <c r="BM98" s="215" t="s">
        <v>167</v>
      </c>
    </row>
    <row r="99" s="2" customFormat="1">
      <c r="A99" s="38"/>
      <c r="B99" s="39"/>
      <c r="C99" s="40"/>
      <c r="D99" s="217" t="s">
        <v>124</v>
      </c>
      <c r="E99" s="40"/>
      <c r="F99" s="218" t="s">
        <v>159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124</v>
      </c>
      <c r="AU99" s="17" t="s">
        <v>82</v>
      </c>
    </row>
    <row r="100" s="2" customFormat="1" ht="24.15" customHeight="1">
      <c r="A100" s="38"/>
      <c r="B100" s="39"/>
      <c r="C100" s="204" t="s">
        <v>168</v>
      </c>
      <c r="D100" s="204" t="s">
        <v>118</v>
      </c>
      <c r="E100" s="205" t="s">
        <v>169</v>
      </c>
      <c r="F100" s="206" t="s">
        <v>170</v>
      </c>
      <c r="G100" s="207" t="s">
        <v>128</v>
      </c>
      <c r="H100" s="208">
        <v>18</v>
      </c>
      <c r="I100" s="209"/>
      <c r="J100" s="210">
        <f>ROUND(I100*H100,2)</f>
        <v>0</v>
      </c>
      <c r="K100" s="206" t="s">
        <v>19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122</v>
      </c>
      <c r="AT100" s="215" t="s">
        <v>118</v>
      </c>
      <c r="AU100" s="215" t="s">
        <v>82</v>
      </c>
      <c r="AY100" s="17" t="s">
        <v>116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80</v>
      </c>
      <c r="BK100" s="216">
        <f>ROUND(I100*H100,2)</f>
        <v>0</v>
      </c>
      <c r="BL100" s="17" t="s">
        <v>122</v>
      </c>
      <c r="BM100" s="215" t="s">
        <v>171</v>
      </c>
    </row>
    <row r="101" s="2" customFormat="1">
      <c r="A101" s="38"/>
      <c r="B101" s="39"/>
      <c r="C101" s="40"/>
      <c r="D101" s="217" t="s">
        <v>124</v>
      </c>
      <c r="E101" s="40"/>
      <c r="F101" s="218" t="s">
        <v>159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124</v>
      </c>
      <c r="AU101" s="17" t="s">
        <v>82</v>
      </c>
    </row>
    <row r="102" s="2" customFormat="1" ht="24.15" customHeight="1">
      <c r="A102" s="38"/>
      <c r="B102" s="39"/>
      <c r="C102" s="204" t="s">
        <v>172</v>
      </c>
      <c r="D102" s="204" t="s">
        <v>118</v>
      </c>
      <c r="E102" s="205" t="s">
        <v>173</v>
      </c>
      <c r="F102" s="206" t="s">
        <v>174</v>
      </c>
      <c r="G102" s="207" t="s">
        <v>128</v>
      </c>
      <c r="H102" s="208">
        <v>3</v>
      </c>
      <c r="I102" s="209"/>
      <c r="J102" s="210">
        <f>ROUND(I102*H102,2)</f>
        <v>0</v>
      </c>
      <c r="K102" s="206" t="s">
        <v>19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122</v>
      </c>
      <c r="AT102" s="215" t="s">
        <v>118</v>
      </c>
      <c r="AU102" s="215" t="s">
        <v>82</v>
      </c>
      <c r="AY102" s="17" t="s">
        <v>116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80</v>
      </c>
      <c r="BK102" s="216">
        <f>ROUND(I102*H102,2)</f>
        <v>0</v>
      </c>
      <c r="BL102" s="17" t="s">
        <v>122</v>
      </c>
      <c r="BM102" s="215" t="s">
        <v>175</v>
      </c>
    </row>
    <row r="103" s="2" customFormat="1">
      <c r="A103" s="38"/>
      <c r="B103" s="39"/>
      <c r="C103" s="40"/>
      <c r="D103" s="217" t="s">
        <v>124</v>
      </c>
      <c r="E103" s="40"/>
      <c r="F103" s="218" t="s">
        <v>159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124</v>
      </c>
      <c r="AU103" s="17" t="s">
        <v>82</v>
      </c>
    </row>
    <row r="104" s="2" customFormat="1" ht="24.15" customHeight="1">
      <c r="A104" s="38"/>
      <c r="B104" s="39"/>
      <c r="C104" s="204" t="s">
        <v>176</v>
      </c>
      <c r="D104" s="204" t="s">
        <v>118</v>
      </c>
      <c r="E104" s="205" t="s">
        <v>177</v>
      </c>
      <c r="F104" s="206" t="s">
        <v>178</v>
      </c>
      <c r="G104" s="207" t="s">
        <v>128</v>
      </c>
      <c r="H104" s="208">
        <v>6</v>
      </c>
      <c r="I104" s="209"/>
      <c r="J104" s="210">
        <f>ROUND(I104*H104,2)</f>
        <v>0</v>
      </c>
      <c r="K104" s="206" t="s">
        <v>19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122</v>
      </c>
      <c r="AT104" s="215" t="s">
        <v>118</v>
      </c>
      <c r="AU104" s="215" t="s">
        <v>82</v>
      </c>
      <c r="AY104" s="17" t="s">
        <v>116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80</v>
      </c>
      <c r="BK104" s="216">
        <f>ROUND(I104*H104,2)</f>
        <v>0</v>
      </c>
      <c r="BL104" s="17" t="s">
        <v>122</v>
      </c>
      <c r="BM104" s="215" t="s">
        <v>179</v>
      </c>
    </row>
    <row r="105" s="2" customFormat="1">
      <c r="A105" s="38"/>
      <c r="B105" s="39"/>
      <c r="C105" s="40"/>
      <c r="D105" s="217" t="s">
        <v>124</v>
      </c>
      <c r="E105" s="40"/>
      <c r="F105" s="218" t="s">
        <v>180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124</v>
      </c>
      <c r="AU105" s="17" t="s">
        <v>82</v>
      </c>
    </row>
    <row r="106" s="2" customFormat="1" ht="24.15" customHeight="1">
      <c r="A106" s="38"/>
      <c r="B106" s="39"/>
      <c r="C106" s="204" t="s">
        <v>8</v>
      </c>
      <c r="D106" s="204" t="s">
        <v>118</v>
      </c>
      <c r="E106" s="205" t="s">
        <v>181</v>
      </c>
      <c r="F106" s="206" t="s">
        <v>182</v>
      </c>
      <c r="G106" s="207" t="s">
        <v>128</v>
      </c>
      <c r="H106" s="208">
        <v>5</v>
      </c>
      <c r="I106" s="209"/>
      <c r="J106" s="210">
        <f>ROUND(I106*H106,2)</f>
        <v>0</v>
      </c>
      <c r="K106" s="206" t="s">
        <v>19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122</v>
      </c>
      <c r="AT106" s="215" t="s">
        <v>118</v>
      </c>
      <c r="AU106" s="215" t="s">
        <v>82</v>
      </c>
      <c r="AY106" s="17" t="s">
        <v>116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80</v>
      </c>
      <c r="BK106" s="216">
        <f>ROUND(I106*H106,2)</f>
        <v>0</v>
      </c>
      <c r="BL106" s="17" t="s">
        <v>122</v>
      </c>
      <c r="BM106" s="215" t="s">
        <v>183</v>
      </c>
    </row>
    <row r="107" s="2" customFormat="1">
      <c r="A107" s="38"/>
      <c r="B107" s="39"/>
      <c r="C107" s="40"/>
      <c r="D107" s="217" t="s">
        <v>124</v>
      </c>
      <c r="E107" s="40"/>
      <c r="F107" s="218" t="s">
        <v>180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124</v>
      </c>
      <c r="AU107" s="17" t="s">
        <v>82</v>
      </c>
    </row>
    <row r="108" s="2" customFormat="1" ht="24.15" customHeight="1">
      <c r="A108" s="38"/>
      <c r="B108" s="39"/>
      <c r="C108" s="204" t="s">
        <v>184</v>
      </c>
      <c r="D108" s="204" t="s">
        <v>118</v>
      </c>
      <c r="E108" s="205" t="s">
        <v>185</v>
      </c>
      <c r="F108" s="206" t="s">
        <v>186</v>
      </c>
      <c r="G108" s="207" t="s">
        <v>128</v>
      </c>
      <c r="H108" s="208">
        <v>4</v>
      </c>
      <c r="I108" s="209"/>
      <c r="J108" s="210">
        <f>ROUND(I108*H108,2)</f>
        <v>0</v>
      </c>
      <c r="K108" s="206" t="s">
        <v>19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122</v>
      </c>
      <c r="AT108" s="215" t="s">
        <v>118</v>
      </c>
      <c r="AU108" s="215" t="s">
        <v>82</v>
      </c>
      <c r="AY108" s="17" t="s">
        <v>116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80</v>
      </c>
      <c r="BK108" s="216">
        <f>ROUND(I108*H108,2)</f>
        <v>0</v>
      </c>
      <c r="BL108" s="17" t="s">
        <v>122</v>
      </c>
      <c r="BM108" s="215" t="s">
        <v>187</v>
      </c>
    </row>
    <row r="109" s="2" customFormat="1">
      <c r="A109" s="38"/>
      <c r="B109" s="39"/>
      <c r="C109" s="40"/>
      <c r="D109" s="217" t="s">
        <v>124</v>
      </c>
      <c r="E109" s="40"/>
      <c r="F109" s="218" t="s">
        <v>180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124</v>
      </c>
      <c r="AU109" s="17" t="s">
        <v>82</v>
      </c>
    </row>
    <row r="110" s="2" customFormat="1" ht="24.15" customHeight="1">
      <c r="A110" s="38"/>
      <c r="B110" s="39"/>
      <c r="C110" s="204" t="s">
        <v>188</v>
      </c>
      <c r="D110" s="204" t="s">
        <v>118</v>
      </c>
      <c r="E110" s="205" t="s">
        <v>189</v>
      </c>
      <c r="F110" s="206" t="s">
        <v>190</v>
      </c>
      <c r="G110" s="207" t="s">
        <v>128</v>
      </c>
      <c r="H110" s="208">
        <v>18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122</v>
      </c>
      <c r="AT110" s="215" t="s">
        <v>118</v>
      </c>
      <c r="AU110" s="215" t="s">
        <v>82</v>
      </c>
      <c r="AY110" s="17" t="s">
        <v>116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80</v>
      </c>
      <c r="BK110" s="216">
        <f>ROUND(I110*H110,2)</f>
        <v>0</v>
      </c>
      <c r="BL110" s="17" t="s">
        <v>122</v>
      </c>
      <c r="BM110" s="215" t="s">
        <v>191</v>
      </c>
    </row>
    <row r="111" s="2" customFormat="1">
      <c r="A111" s="38"/>
      <c r="B111" s="39"/>
      <c r="C111" s="40"/>
      <c r="D111" s="217" t="s">
        <v>124</v>
      </c>
      <c r="E111" s="40"/>
      <c r="F111" s="218" t="s">
        <v>180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124</v>
      </c>
      <c r="AU111" s="17" t="s">
        <v>82</v>
      </c>
    </row>
    <row r="112" s="2" customFormat="1" ht="24.15" customHeight="1">
      <c r="A112" s="38"/>
      <c r="B112" s="39"/>
      <c r="C112" s="204" t="s">
        <v>192</v>
      </c>
      <c r="D112" s="204" t="s">
        <v>118</v>
      </c>
      <c r="E112" s="205" t="s">
        <v>193</v>
      </c>
      <c r="F112" s="206" t="s">
        <v>194</v>
      </c>
      <c r="G112" s="207" t="s">
        <v>128</v>
      </c>
      <c r="H112" s="208">
        <v>3</v>
      </c>
      <c r="I112" s="209"/>
      <c r="J112" s="210">
        <f>ROUND(I112*H112,2)</f>
        <v>0</v>
      </c>
      <c r="K112" s="206" t="s">
        <v>19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122</v>
      </c>
      <c r="AT112" s="215" t="s">
        <v>118</v>
      </c>
      <c r="AU112" s="215" t="s">
        <v>82</v>
      </c>
      <c r="AY112" s="17" t="s">
        <v>116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80</v>
      </c>
      <c r="BK112" s="216">
        <f>ROUND(I112*H112,2)</f>
        <v>0</v>
      </c>
      <c r="BL112" s="17" t="s">
        <v>122</v>
      </c>
      <c r="BM112" s="215" t="s">
        <v>195</v>
      </c>
    </row>
    <row r="113" s="2" customFormat="1">
      <c r="A113" s="38"/>
      <c r="B113" s="39"/>
      <c r="C113" s="40"/>
      <c r="D113" s="217" t="s">
        <v>124</v>
      </c>
      <c r="E113" s="40"/>
      <c r="F113" s="218" t="s">
        <v>180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124</v>
      </c>
      <c r="AU113" s="17" t="s">
        <v>82</v>
      </c>
    </row>
    <row r="114" s="2" customFormat="1" ht="16.5" customHeight="1">
      <c r="A114" s="38"/>
      <c r="B114" s="39"/>
      <c r="C114" s="204" t="s">
        <v>196</v>
      </c>
      <c r="D114" s="204" t="s">
        <v>118</v>
      </c>
      <c r="E114" s="205" t="s">
        <v>197</v>
      </c>
      <c r="F114" s="206" t="s">
        <v>198</v>
      </c>
      <c r="G114" s="207" t="s">
        <v>148</v>
      </c>
      <c r="H114" s="208">
        <v>3.8999999999999999</v>
      </c>
      <c r="I114" s="209"/>
      <c r="J114" s="210">
        <f>ROUND(I114*H114,2)</f>
        <v>0</v>
      </c>
      <c r="K114" s="206" t="s">
        <v>19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122</v>
      </c>
      <c r="AT114" s="215" t="s">
        <v>118</v>
      </c>
      <c r="AU114" s="215" t="s">
        <v>82</v>
      </c>
      <c r="AY114" s="17" t="s">
        <v>116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80</v>
      </c>
      <c r="BK114" s="216">
        <f>ROUND(I114*H114,2)</f>
        <v>0</v>
      </c>
      <c r="BL114" s="17" t="s">
        <v>122</v>
      </c>
      <c r="BM114" s="215" t="s">
        <v>199</v>
      </c>
    </row>
    <row r="115" s="2" customFormat="1" ht="16.5" customHeight="1">
      <c r="A115" s="38"/>
      <c r="B115" s="39"/>
      <c r="C115" s="222" t="s">
        <v>200</v>
      </c>
      <c r="D115" s="222" t="s">
        <v>201</v>
      </c>
      <c r="E115" s="223" t="s">
        <v>202</v>
      </c>
      <c r="F115" s="224" t="s">
        <v>203</v>
      </c>
      <c r="G115" s="225" t="s">
        <v>204</v>
      </c>
      <c r="H115" s="226">
        <v>1.7549999999999999</v>
      </c>
      <c r="I115" s="227"/>
      <c r="J115" s="228">
        <f>ROUND(I115*H115,2)</f>
        <v>0</v>
      </c>
      <c r="K115" s="224" t="s">
        <v>19</v>
      </c>
      <c r="L115" s="229"/>
      <c r="M115" s="230" t="s">
        <v>19</v>
      </c>
      <c r="N115" s="231" t="s">
        <v>43</v>
      </c>
      <c r="O115" s="84"/>
      <c r="P115" s="213">
        <f>O115*H115</f>
        <v>0</v>
      </c>
      <c r="Q115" s="213">
        <v>1</v>
      </c>
      <c r="R115" s="213">
        <f>Q115*H115</f>
        <v>1.7549999999999999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150</v>
      </c>
      <c r="AT115" s="215" t="s">
        <v>201</v>
      </c>
      <c r="AU115" s="215" t="s">
        <v>82</v>
      </c>
      <c r="AY115" s="17" t="s">
        <v>116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80</v>
      </c>
      <c r="BK115" s="216">
        <f>ROUND(I115*H115,2)</f>
        <v>0</v>
      </c>
      <c r="BL115" s="17" t="s">
        <v>122</v>
      </c>
      <c r="BM115" s="215" t="s">
        <v>205</v>
      </c>
    </row>
    <row r="116" s="13" customFormat="1">
      <c r="A116" s="13"/>
      <c r="B116" s="232"/>
      <c r="C116" s="233"/>
      <c r="D116" s="217" t="s">
        <v>206</v>
      </c>
      <c r="E116" s="234" t="s">
        <v>19</v>
      </c>
      <c r="F116" s="235" t="s">
        <v>207</v>
      </c>
      <c r="G116" s="233"/>
      <c r="H116" s="236">
        <v>0.97499999999999998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206</v>
      </c>
      <c r="AU116" s="242" t="s">
        <v>82</v>
      </c>
      <c r="AV116" s="13" t="s">
        <v>82</v>
      </c>
      <c r="AW116" s="13" t="s">
        <v>33</v>
      </c>
      <c r="AX116" s="13" t="s">
        <v>72</v>
      </c>
      <c r="AY116" s="242" t="s">
        <v>116</v>
      </c>
    </row>
    <row r="117" s="13" customFormat="1">
      <c r="A117" s="13"/>
      <c r="B117" s="232"/>
      <c r="C117" s="233"/>
      <c r="D117" s="217" t="s">
        <v>206</v>
      </c>
      <c r="E117" s="234" t="s">
        <v>19</v>
      </c>
      <c r="F117" s="235" t="s">
        <v>208</v>
      </c>
      <c r="G117" s="233"/>
      <c r="H117" s="236">
        <v>1.7549999999999999</v>
      </c>
      <c r="I117" s="237"/>
      <c r="J117" s="233"/>
      <c r="K117" s="233"/>
      <c r="L117" s="238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206</v>
      </c>
      <c r="AU117" s="242" t="s">
        <v>82</v>
      </c>
      <c r="AV117" s="13" t="s">
        <v>82</v>
      </c>
      <c r="AW117" s="13" t="s">
        <v>33</v>
      </c>
      <c r="AX117" s="13" t="s">
        <v>80</v>
      </c>
      <c r="AY117" s="242" t="s">
        <v>116</v>
      </c>
    </row>
    <row r="118" s="2" customFormat="1" ht="6.96" customHeight="1">
      <c r="A118" s="38"/>
      <c r="B118" s="59"/>
      <c r="C118" s="60"/>
      <c r="D118" s="60"/>
      <c r="E118" s="60"/>
      <c r="F118" s="60"/>
      <c r="G118" s="60"/>
      <c r="H118" s="60"/>
      <c r="I118" s="60"/>
      <c r="J118" s="60"/>
      <c r="K118" s="60"/>
      <c r="L118" s="44"/>
      <c r="M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</sheetData>
  <sheetProtection sheet="1" autoFilter="0" formatColumns="0" formatRows="0" objects="1" scenarios="1" spinCount="100000" saltValue="HpC+YXoDSitGfQgapauVqyBzP0uV1tyKGSsISblmaOdnEoO8IK3CLqavQgQXO/hb95lJ4q5hJ0tC5zTQEcchBQ==" hashValue="Hc305S+3Jfb005L1Y4U9aa8+Kl8WRB4GZMbpGcuIh4NtSd2rwo3TwVpE765x0296NOf/URtyTWHX1+fK5ijEcQ==" algorithmName="SHA-512" password="80EB"/>
  <autoFilter ref="C80:K11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92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Revitalizace brownfieldu výtopny - východní část, demolice budov - sadové úpravy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209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12. 12. 2023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ROUND((SUM(BE83:BE126)),  2)</f>
        <v>0</v>
      </c>
      <c r="G33" s="38"/>
      <c r="H33" s="38"/>
      <c r="I33" s="148">
        <v>0.20999999999999999</v>
      </c>
      <c r="J33" s="147">
        <f>ROUND(((SUM(BE83:BE126))*I33),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ROUND((SUM(BF83:BF126)),  2)</f>
        <v>0</v>
      </c>
      <c r="G34" s="38"/>
      <c r="H34" s="38"/>
      <c r="I34" s="148">
        <v>0.14999999999999999</v>
      </c>
      <c r="J34" s="147">
        <f>ROUND(((SUM(BF83:BF126))*I34),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ROUND((SUM(BG83:BG126)),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ROUND((SUM(BH83:BH126)),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ROUND((SUM(BI83:BI126)),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Revitalizace brownfieldu výtopny - východní část, demolice budov - sadové úpravy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02 - Výsadba stromů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st.p.č. 1126/1 a 1125 v k.ú. Horní Slavkov</v>
      </c>
      <c r="G52" s="40"/>
      <c r="H52" s="40"/>
      <c r="I52" s="32" t="s">
        <v>23</v>
      </c>
      <c r="J52" s="72" t="str">
        <f>IF(J12="","",J12)</f>
        <v>12. 12. 2023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Horní Slavkov</v>
      </c>
      <c r="G54" s="40"/>
      <c r="H54" s="40"/>
      <c r="I54" s="32" t="s">
        <v>31</v>
      </c>
      <c r="J54" s="36" t="str">
        <f>E21</f>
        <v>CENTRA STAV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65"/>
      <c r="C60" s="166"/>
      <c r="D60" s="167" t="s">
        <v>99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100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210</v>
      </c>
      <c r="E62" s="174"/>
      <c r="F62" s="174"/>
      <c r="G62" s="174"/>
      <c r="H62" s="174"/>
      <c r="I62" s="174"/>
      <c r="J62" s="175">
        <f>J113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5"/>
      <c r="C63" s="166"/>
      <c r="D63" s="167" t="s">
        <v>211</v>
      </c>
      <c r="E63" s="168"/>
      <c r="F63" s="168"/>
      <c r="G63" s="168"/>
      <c r="H63" s="168"/>
      <c r="I63" s="168"/>
      <c r="J63" s="169">
        <f>J115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101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Revitalizace brownfieldu výtopny - východní část, demolice budov - sadové úpravy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93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02 - Výsadba stromů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st.p.č. 1126/1 a 1125 v k.ú. Horní Slavkov</v>
      </c>
      <c r="G77" s="40"/>
      <c r="H77" s="40"/>
      <c r="I77" s="32" t="s">
        <v>23</v>
      </c>
      <c r="J77" s="72" t="str">
        <f>IF(J12="","",J12)</f>
        <v>12. 12. 2023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>Město Horní Slavkov</v>
      </c>
      <c r="G79" s="40"/>
      <c r="H79" s="40"/>
      <c r="I79" s="32" t="s">
        <v>31</v>
      </c>
      <c r="J79" s="36" t="str">
        <f>E21</f>
        <v>CENTRA STAV s.r.o.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34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102</v>
      </c>
      <c r="D82" s="180" t="s">
        <v>57</v>
      </c>
      <c r="E82" s="180" t="s">
        <v>53</v>
      </c>
      <c r="F82" s="180" t="s">
        <v>54</v>
      </c>
      <c r="G82" s="180" t="s">
        <v>103</v>
      </c>
      <c r="H82" s="180" t="s">
        <v>104</v>
      </c>
      <c r="I82" s="180" t="s">
        <v>105</v>
      </c>
      <c r="J82" s="180" t="s">
        <v>97</v>
      </c>
      <c r="K82" s="181" t="s">
        <v>106</v>
      </c>
      <c r="L82" s="182"/>
      <c r="M82" s="92" t="s">
        <v>19</v>
      </c>
      <c r="N82" s="93" t="s">
        <v>42</v>
      </c>
      <c r="O82" s="93" t="s">
        <v>107</v>
      </c>
      <c r="P82" s="93" t="s">
        <v>108</v>
      </c>
      <c r="Q82" s="93" t="s">
        <v>109</v>
      </c>
      <c r="R82" s="93" t="s">
        <v>110</v>
      </c>
      <c r="S82" s="93" t="s">
        <v>111</v>
      </c>
      <c r="T82" s="94" t="s">
        <v>112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113</v>
      </c>
      <c r="D83" s="40"/>
      <c r="E83" s="40"/>
      <c r="F83" s="40"/>
      <c r="G83" s="40"/>
      <c r="H83" s="40"/>
      <c r="I83" s="40"/>
      <c r="J83" s="183">
        <f>BK83</f>
        <v>0</v>
      </c>
      <c r="K83" s="40"/>
      <c r="L83" s="44"/>
      <c r="M83" s="95"/>
      <c r="N83" s="184"/>
      <c r="O83" s="96"/>
      <c r="P83" s="185">
        <f>P84+P115</f>
        <v>0</v>
      </c>
      <c r="Q83" s="96"/>
      <c r="R83" s="185">
        <f>R84+R115</f>
        <v>3.694</v>
      </c>
      <c r="S83" s="96"/>
      <c r="T83" s="186">
        <f>T84+T115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71</v>
      </c>
      <c r="AU83" s="17" t="s">
        <v>98</v>
      </c>
      <c r="BK83" s="187">
        <f>BK84+BK115</f>
        <v>0</v>
      </c>
    </row>
    <row r="84" s="12" customFormat="1" ht="25.92" customHeight="1">
      <c r="A84" s="12"/>
      <c r="B84" s="188"/>
      <c r="C84" s="189"/>
      <c r="D84" s="190" t="s">
        <v>71</v>
      </c>
      <c r="E84" s="191" t="s">
        <v>114</v>
      </c>
      <c r="F84" s="191" t="s">
        <v>115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P85+P113</f>
        <v>0</v>
      </c>
      <c r="Q84" s="196"/>
      <c r="R84" s="197">
        <f>R85+R113</f>
        <v>3.694</v>
      </c>
      <c r="S84" s="196"/>
      <c r="T84" s="198">
        <f>T85+T113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80</v>
      </c>
      <c r="AT84" s="200" t="s">
        <v>71</v>
      </c>
      <c r="AU84" s="200" t="s">
        <v>72</v>
      </c>
      <c r="AY84" s="199" t="s">
        <v>116</v>
      </c>
      <c r="BK84" s="201">
        <f>BK85+BK113</f>
        <v>0</v>
      </c>
    </row>
    <row r="85" s="12" customFormat="1" ht="22.8" customHeight="1">
      <c r="A85" s="12"/>
      <c r="B85" s="188"/>
      <c r="C85" s="189"/>
      <c r="D85" s="190" t="s">
        <v>71</v>
      </c>
      <c r="E85" s="202" t="s">
        <v>80</v>
      </c>
      <c r="F85" s="202" t="s">
        <v>117</v>
      </c>
      <c r="G85" s="189"/>
      <c r="H85" s="189"/>
      <c r="I85" s="192"/>
      <c r="J85" s="203">
        <f>BK85</f>
        <v>0</v>
      </c>
      <c r="K85" s="189"/>
      <c r="L85" s="194"/>
      <c r="M85" s="195"/>
      <c r="N85" s="196"/>
      <c r="O85" s="196"/>
      <c r="P85" s="197">
        <f>SUM(P86:P112)</f>
        <v>0</v>
      </c>
      <c r="Q85" s="196"/>
      <c r="R85" s="197">
        <f>SUM(R86:R112)</f>
        <v>3.694</v>
      </c>
      <c r="S85" s="196"/>
      <c r="T85" s="198">
        <f>SUM(T86:T112)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80</v>
      </c>
      <c r="AT85" s="200" t="s">
        <v>71</v>
      </c>
      <c r="AU85" s="200" t="s">
        <v>80</v>
      </c>
      <c r="AY85" s="199" t="s">
        <v>116</v>
      </c>
      <c r="BK85" s="201">
        <f>SUM(BK86:BK112)</f>
        <v>0</v>
      </c>
    </row>
    <row r="86" s="2" customFormat="1" ht="24.15" customHeight="1">
      <c r="A86" s="38"/>
      <c r="B86" s="39"/>
      <c r="C86" s="204" t="s">
        <v>80</v>
      </c>
      <c r="D86" s="204" t="s">
        <v>118</v>
      </c>
      <c r="E86" s="205" t="s">
        <v>212</v>
      </c>
      <c r="F86" s="206" t="s">
        <v>213</v>
      </c>
      <c r="G86" s="207" t="s">
        <v>128</v>
      </c>
      <c r="H86" s="208">
        <v>25</v>
      </c>
      <c r="I86" s="209"/>
      <c r="J86" s="210">
        <f>ROUND(I86*H86,2)</f>
        <v>0</v>
      </c>
      <c r="K86" s="206" t="s">
        <v>19</v>
      </c>
      <c r="L86" s="44"/>
      <c r="M86" s="211" t="s">
        <v>19</v>
      </c>
      <c r="N86" s="212" t="s">
        <v>43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122</v>
      </c>
      <c r="AT86" s="215" t="s">
        <v>118</v>
      </c>
      <c r="AU86" s="215" t="s">
        <v>82</v>
      </c>
      <c r="AY86" s="17" t="s">
        <v>116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80</v>
      </c>
      <c r="BK86" s="216">
        <f>ROUND(I86*H86,2)</f>
        <v>0</v>
      </c>
      <c r="BL86" s="17" t="s">
        <v>122</v>
      </c>
      <c r="BM86" s="215" t="s">
        <v>214</v>
      </c>
    </row>
    <row r="87" s="2" customFormat="1" ht="16.5" customHeight="1">
      <c r="A87" s="38"/>
      <c r="B87" s="39"/>
      <c r="C87" s="222" t="s">
        <v>82</v>
      </c>
      <c r="D87" s="222" t="s">
        <v>201</v>
      </c>
      <c r="E87" s="223" t="s">
        <v>215</v>
      </c>
      <c r="F87" s="224" t="s">
        <v>216</v>
      </c>
      <c r="G87" s="225" t="s">
        <v>121</v>
      </c>
      <c r="H87" s="226">
        <v>12.5</v>
      </c>
      <c r="I87" s="227"/>
      <c r="J87" s="228">
        <f>ROUND(I87*H87,2)</f>
        <v>0</v>
      </c>
      <c r="K87" s="224" t="s">
        <v>19</v>
      </c>
      <c r="L87" s="229"/>
      <c r="M87" s="230" t="s">
        <v>19</v>
      </c>
      <c r="N87" s="231" t="s">
        <v>43</v>
      </c>
      <c r="O87" s="84"/>
      <c r="P87" s="213">
        <f>O87*H87</f>
        <v>0</v>
      </c>
      <c r="Q87" s="213">
        <v>0.22</v>
      </c>
      <c r="R87" s="213">
        <f>Q87*H87</f>
        <v>2.75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150</v>
      </c>
      <c r="AT87" s="215" t="s">
        <v>201</v>
      </c>
      <c r="AU87" s="215" t="s">
        <v>82</v>
      </c>
      <c r="AY87" s="17" t="s">
        <v>116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80</v>
      </c>
      <c r="BK87" s="216">
        <f>ROUND(I87*H87,2)</f>
        <v>0</v>
      </c>
      <c r="BL87" s="17" t="s">
        <v>122</v>
      </c>
      <c r="BM87" s="215" t="s">
        <v>217</v>
      </c>
    </row>
    <row r="88" s="13" customFormat="1">
      <c r="A88" s="13"/>
      <c r="B88" s="232"/>
      <c r="C88" s="233"/>
      <c r="D88" s="217" t="s">
        <v>206</v>
      </c>
      <c r="E88" s="234" t="s">
        <v>19</v>
      </c>
      <c r="F88" s="235" t="s">
        <v>218</v>
      </c>
      <c r="G88" s="233"/>
      <c r="H88" s="236">
        <v>12.5</v>
      </c>
      <c r="I88" s="237"/>
      <c r="J88" s="233"/>
      <c r="K88" s="233"/>
      <c r="L88" s="238"/>
      <c r="M88" s="239"/>
      <c r="N88" s="240"/>
      <c r="O88" s="240"/>
      <c r="P88" s="240"/>
      <c r="Q88" s="240"/>
      <c r="R88" s="240"/>
      <c r="S88" s="240"/>
      <c r="T88" s="241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2" t="s">
        <v>206</v>
      </c>
      <c r="AU88" s="242" t="s">
        <v>82</v>
      </c>
      <c r="AV88" s="13" t="s">
        <v>82</v>
      </c>
      <c r="AW88" s="13" t="s">
        <v>33</v>
      </c>
      <c r="AX88" s="13" t="s">
        <v>80</v>
      </c>
      <c r="AY88" s="242" t="s">
        <v>116</v>
      </c>
    </row>
    <row r="89" s="2" customFormat="1" ht="24.15" customHeight="1">
      <c r="A89" s="38"/>
      <c r="B89" s="39"/>
      <c r="C89" s="204" t="s">
        <v>130</v>
      </c>
      <c r="D89" s="204" t="s">
        <v>118</v>
      </c>
      <c r="E89" s="205" t="s">
        <v>219</v>
      </c>
      <c r="F89" s="206" t="s">
        <v>220</v>
      </c>
      <c r="G89" s="207" t="s">
        <v>128</v>
      </c>
      <c r="H89" s="208">
        <v>25</v>
      </c>
      <c r="I89" s="209"/>
      <c r="J89" s="210">
        <f>ROUND(I89*H89,2)</f>
        <v>0</v>
      </c>
      <c r="K89" s="206" t="s">
        <v>19</v>
      </c>
      <c r="L89" s="44"/>
      <c r="M89" s="211" t="s">
        <v>19</v>
      </c>
      <c r="N89" s="212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122</v>
      </c>
      <c r="AT89" s="215" t="s">
        <v>118</v>
      </c>
      <c r="AU89" s="215" t="s">
        <v>82</v>
      </c>
      <c r="AY89" s="17" t="s">
        <v>116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80</v>
      </c>
      <c r="BK89" s="216">
        <f>ROUND(I89*H89,2)</f>
        <v>0</v>
      </c>
      <c r="BL89" s="17" t="s">
        <v>122</v>
      </c>
      <c r="BM89" s="215" t="s">
        <v>221</v>
      </c>
    </row>
    <row r="90" s="2" customFormat="1" ht="16.5" customHeight="1">
      <c r="A90" s="38"/>
      <c r="B90" s="39"/>
      <c r="C90" s="204" t="s">
        <v>122</v>
      </c>
      <c r="D90" s="204" t="s">
        <v>118</v>
      </c>
      <c r="E90" s="205" t="s">
        <v>222</v>
      </c>
      <c r="F90" s="206" t="s">
        <v>223</v>
      </c>
      <c r="G90" s="207" t="s">
        <v>128</v>
      </c>
      <c r="H90" s="208">
        <v>25</v>
      </c>
      <c r="I90" s="209"/>
      <c r="J90" s="210">
        <f>ROUND(I90*H90,2)</f>
        <v>0</v>
      </c>
      <c r="K90" s="206" t="s">
        <v>19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6.0000000000000002E-05</v>
      </c>
      <c r="R90" s="213">
        <f>Q90*H90</f>
        <v>0.0015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122</v>
      </c>
      <c r="AT90" s="215" t="s">
        <v>118</v>
      </c>
      <c r="AU90" s="215" t="s">
        <v>82</v>
      </c>
      <c r="AY90" s="17" t="s">
        <v>116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80</v>
      </c>
      <c r="BK90" s="216">
        <f>ROUND(I90*H90,2)</f>
        <v>0</v>
      </c>
      <c r="BL90" s="17" t="s">
        <v>122</v>
      </c>
      <c r="BM90" s="215" t="s">
        <v>224</v>
      </c>
    </row>
    <row r="91" s="2" customFormat="1" ht="16.5" customHeight="1">
      <c r="A91" s="38"/>
      <c r="B91" s="39"/>
      <c r="C91" s="222" t="s">
        <v>137</v>
      </c>
      <c r="D91" s="222" t="s">
        <v>201</v>
      </c>
      <c r="E91" s="223" t="s">
        <v>225</v>
      </c>
      <c r="F91" s="224" t="s">
        <v>226</v>
      </c>
      <c r="G91" s="225" t="s">
        <v>128</v>
      </c>
      <c r="H91" s="226">
        <v>75</v>
      </c>
      <c r="I91" s="227"/>
      <c r="J91" s="228">
        <f>ROUND(I91*H91,2)</f>
        <v>0</v>
      </c>
      <c r="K91" s="224" t="s">
        <v>19</v>
      </c>
      <c r="L91" s="229"/>
      <c r="M91" s="230" t="s">
        <v>19</v>
      </c>
      <c r="N91" s="231" t="s">
        <v>43</v>
      </c>
      <c r="O91" s="84"/>
      <c r="P91" s="213">
        <f>O91*H91</f>
        <v>0</v>
      </c>
      <c r="Q91" s="213">
        <v>0.0058999999999999999</v>
      </c>
      <c r="R91" s="213">
        <f>Q91*H91</f>
        <v>0.4425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150</v>
      </c>
      <c r="AT91" s="215" t="s">
        <v>201</v>
      </c>
      <c r="AU91" s="215" t="s">
        <v>82</v>
      </c>
      <c r="AY91" s="17" t="s">
        <v>116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80</v>
      </c>
      <c r="BK91" s="216">
        <f>ROUND(I91*H91,2)</f>
        <v>0</v>
      </c>
      <c r="BL91" s="17" t="s">
        <v>122</v>
      </c>
      <c r="BM91" s="215" t="s">
        <v>227</v>
      </c>
    </row>
    <row r="92" s="13" customFormat="1">
      <c r="A92" s="13"/>
      <c r="B92" s="232"/>
      <c r="C92" s="233"/>
      <c r="D92" s="217" t="s">
        <v>206</v>
      </c>
      <c r="E92" s="234" t="s">
        <v>19</v>
      </c>
      <c r="F92" s="235" t="s">
        <v>228</v>
      </c>
      <c r="G92" s="233"/>
      <c r="H92" s="236">
        <v>75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2" t="s">
        <v>206</v>
      </c>
      <c r="AU92" s="242" t="s">
        <v>82</v>
      </c>
      <c r="AV92" s="13" t="s">
        <v>82</v>
      </c>
      <c r="AW92" s="13" t="s">
        <v>33</v>
      </c>
      <c r="AX92" s="13" t="s">
        <v>80</v>
      </c>
      <c r="AY92" s="242" t="s">
        <v>116</v>
      </c>
    </row>
    <row r="93" s="2" customFormat="1" ht="16.5" customHeight="1">
      <c r="A93" s="38"/>
      <c r="B93" s="39"/>
      <c r="C93" s="222" t="s">
        <v>141</v>
      </c>
      <c r="D93" s="222" t="s">
        <v>201</v>
      </c>
      <c r="E93" s="223" t="s">
        <v>229</v>
      </c>
      <c r="F93" s="224" t="s">
        <v>230</v>
      </c>
      <c r="G93" s="225" t="s">
        <v>231</v>
      </c>
      <c r="H93" s="226">
        <v>37.5</v>
      </c>
      <c r="I93" s="227"/>
      <c r="J93" s="228">
        <f>ROUND(I93*H93,2)</f>
        <v>0</v>
      </c>
      <c r="K93" s="224" t="s">
        <v>19</v>
      </c>
      <c r="L93" s="229"/>
      <c r="M93" s="230" t="s">
        <v>19</v>
      </c>
      <c r="N93" s="231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150</v>
      </c>
      <c r="AT93" s="215" t="s">
        <v>201</v>
      </c>
      <c r="AU93" s="215" t="s">
        <v>82</v>
      </c>
      <c r="AY93" s="17" t="s">
        <v>116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80</v>
      </c>
      <c r="BK93" s="216">
        <f>ROUND(I93*H93,2)</f>
        <v>0</v>
      </c>
      <c r="BL93" s="17" t="s">
        <v>122</v>
      </c>
      <c r="BM93" s="215" t="s">
        <v>232</v>
      </c>
    </row>
    <row r="94" s="13" customFormat="1">
      <c r="A94" s="13"/>
      <c r="B94" s="232"/>
      <c r="C94" s="233"/>
      <c r="D94" s="217" t="s">
        <v>206</v>
      </c>
      <c r="E94" s="234" t="s">
        <v>19</v>
      </c>
      <c r="F94" s="235" t="s">
        <v>233</v>
      </c>
      <c r="G94" s="233"/>
      <c r="H94" s="236">
        <v>37.5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206</v>
      </c>
      <c r="AU94" s="242" t="s">
        <v>82</v>
      </c>
      <c r="AV94" s="13" t="s">
        <v>82</v>
      </c>
      <c r="AW94" s="13" t="s">
        <v>33</v>
      </c>
      <c r="AX94" s="13" t="s">
        <v>80</v>
      </c>
      <c r="AY94" s="242" t="s">
        <v>116</v>
      </c>
    </row>
    <row r="95" s="2" customFormat="1" ht="16.5" customHeight="1">
      <c r="A95" s="38"/>
      <c r="B95" s="39"/>
      <c r="C95" s="222" t="s">
        <v>145</v>
      </c>
      <c r="D95" s="222" t="s">
        <v>201</v>
      </c>
      <c r="E95" s="223" t="s">
        <v>234</v>
      </c>
      <c r="F95" s="224" t="s">
        <v>235</v>
      </c>
      <c r="G95" s="225" t="s">
        <v>128</v>
      </c>
      <c r="H95" s="226">
        <v>75</v>
      </c>
      <c r="I95" s="227"/>
      <c r="J95" s="228">
        <f>ROUND(I95*H95,2)</f>
        <v>0</v>
      </c>
      <c r="K95" s="224" t="s">
        <v>19</v>
      </c>
      <c r="L95" s="229"/>
      <c r="M95" s="230" t="s">
        <v>19</v>
      </c>
      <c r="N95" s="231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150</v>
      </c>
      <c r="AT95" s="215" t="s">
        <v>201</v>
      </c>
      <c r="AU95" s="215" t="s">
        <v>82</v>
      </c>
      <c r="AY95" s="17" t="s">
        <v>116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80</v>
      </c>
      <c r="BK95" s="216">
        <f>ROUND(I95*H95,2)</f>
        <v>0</v>
      </c>
      <c r="BL95" s="17" t="s">
        <v>122</v>
      </c>
      <c r="BM95" s="215" t="s">
        <v>236</v>
      </c>
    </row>
    <row r="96" s="13" customFormat="1">
      <c r="A96" s="13"/>
      <c r="B96" s="232"/>
      <c r="C96" s="233"/>
      <c r="D96" s="217" t="s">
        <v>206</v>
      </c>
      <c r="E96" s="234" t="s">
        <v>19</v>
      </c>
      <c r="F96" s="235" t="s">
        <v>228</v>
      </c>
      <c r="G96" s="233"/>
      <c r="H96" s="236">
        <v>75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206</v>
      </c>
      <c r="AU96" s="242" t="s">
        <v>82</v>
      </c>
      <c r="AV96" s="13" t="s">
        <v>82</v>
      </c>
      <c r="AW96" s="13" t="s">
        <v>33</v>
      </c>
      <c r="AX96" s="13" t="s">
        <v>80</v>
      </c>
      <c r="AY96" s="242" t="s">
        <v>116</v>
      </c>
    </row>
    <row r="97" s="2" customFormat="1" ht="21.75" customHeight="1">
      <c r="A97" s="38"/>
      <c r="B97" s="39"/>
      <c r="C97" s="204" t="s">
        <v>150</v>
      </c>
      <c r="D97" s="204" t="s">
        <v>118</v>
      </c>
      <c r="E97" s="205" t="s">
        <v>237</v>
      </c>
      <c r="F97" s="206" t="s">
        <v>238</v>
      </c>
      <c r="G97" s="207" t="s">
        <v>128</v>
      </c>
      <c r="H97" s="208">
        <v>25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122</v>
      </c>
      <c r="AT97" s="215" t="s">
        <v>118</v>
      </c>
      <c r="AU97" s="215" t="s">
        <v>82</v>
      </c>
      <c r="AY97" s="17" t="s">
        <v>116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80</v>
      </c>
      <c r="BK97" s="216">
        <f>ROUND(I97*H97,2)</f>
        <v>0</v>
      </c>
      <c r="BL97" s="17" t="s">
        <v>122</v>
      </c>
      <c r="BM97" s="215" t="s">
        <v>239</v>
      </c>
    </row>
    <row r="98" s="2" customFormat="1" ht="16.5" customHeight="1">
      <c r="A98" s="38"/>
      <c r="B98" s="39"/>
      <c r="C98" s="204" t="s">
        <v>155</v>
      </c>
      <c r="D98" s="204" t="s">
        <v>118</v>
      </c>
      <c r="E98" s="205" t="s">
        <v>240</v>
      </c>
      <c r="F98" s="206" t="s">
        <v>241</v>
      </c>
      <c r="G98" s="207" t="s">
        <v>128</v>
      </c>
      <c r="H98" s="208">
        <v>25</v>
      </c>
      <c r="I98" s="209"/>
      <c r="J98" s="210">
        <f>ROUND(I98*H98,2)</f>
        <v>0</v>
      </c>
      <c r="K98" s="206" t="s">
        <v>19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122</v>
      </c>
      <c r="AT98" s="215" t="s">
        <v>118</v>
      </c>
      <c r="AU98" s="215" t="s">
        <v>82</v>
      </c>
      <c r="AY98" s="17" t="s">
        <v>116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80</v>
      </c>
      <c r="BK98" s="216">
        <f>ROUND(I98*H98,2)</f>
        <v>0</v>
      </c>
      <c r="BL98" s="17" t="s">
        <v>122</v>
      </c>
      <c r="BM98" s="215" t="s">
        <v>242</v>
      </c>
    </row>
    <row r="99" s="2" customFormat="1" ht="16.5" customHeight="1">
      <c r="A99" s="38"/>
      <c r="B99" s="39"/>
      <c r="C99" s="204" t="s">
        <v>160</v>
      </c>
      <c r="D99" s="204" t="s">
        <v>118</v>
      </c>
      <c r="E99" s="205" t="s">
        <v>243</v>
      </c>
      <c r="F99" s="206" t="s">
        <v>244</v>
      </c>
      <c r="G99" s="207" t="s">
        <v>148</v>
      </c>
      <c r="H99" s="208">
        <v>25</v>
      </c>
      <c r="I99" s="209"/>
      <c r="J99" s="210">
        <f>ROUND(I99*H99,2)</f>
        <v>0</v>
      </c>
      <c r="K99" s="206" t="s">
        <v>19</v>
      </c>
      <c r="L99" s="44"/>
      <c r="M99" s="211" t="s">
        <v>19</v>
      </c>
      <c r="N99" s="212" t="s">
        <v>43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122</v>
      </c>
      <c r="AT99" s="215" t="s">
        <v>118</v>
      </c>
      <c r="AU99" s="215" t="s">
        <v>82</v>
      </c>
      <c r="AY99" s="17" t="s">
        <v>116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80</v>
      </c>
      <c r="BK99" s="216">
        <f>ROUND(I99*H99,2)</f>
        <v>0</v>
      </c>
      <c r="BL99" s="17" t="s">
        <v>122</v>
      </c>
      <c r="BM99" s="215" t="s">
        <v>245</v>
      </c>
    </row>
    <row r="100" s="2" customFormat="1" ht="16.5" customHeight="1">
      <c r="A100" s="38"/>
      <c r="B100" s="39"/>
      <c r="C100" s="222" t="s">
        <v>164</v>
      </c>
      <c r="D100" s="222" t="s">
        <v>201</v>
      </c>
      <c r="E100" s="223" t="s">
        <v>246</v>
      </c>
      <c r="F100" s="224" t="s">
        <v>247</v>
      </c>
      <c r="G100" s="225" t="s">
        <v>121</v>
      </c>
      <c r="H100" s="226">
        <v>2.5</v>
      </c>
      <c r="I100" s="227"/>
      <c r="J100" s="228">
        <f>ROUND(I100*H100,2)</f>
        <v>0</v>
      </c>
      <c r="K100" s="224" t="s">
        <v>19</v>
      </c>
      <c r="L100" s="229"/>
      <c r="M100" s="230" t="s">
        <v>19</v>
      </c>
      <c r="N100" s="231" t="s">
        <v>43</v>
      </c>
      <c r="O100" s="84"/>
      <c r="P100" s="213">
        <f>O100*H100</f>
        <v>0</v>
      </c>
      <c r="Q100" s="213">
        <v>0.20000000000000001</v>
      </c>
      <c r="R100" s="213">
        <f>Q100*H100</f>
        <v>0.5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150</v>
      </c>
      <c r="AT100" s="215" t="s">
        <v>201</v>
      </c>
      <c r="AU100" s="215" t="s">
        <v>82</v>
      </c>
      <c r="AY100" s="17" t="s">
        <v>116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80</v>
      </c>
      <c r="BK100" s="216">
        <f>ROUND(I100*H100,2)</f>
        <v>0</v>
      </c>
      <c r="BL100" s="17" t="s">
        <v>122</v>
      </c>
      <c r="BM100" s="215" t="s">
        <v>248</v>
      </c>
    </row>
    <row r="101" s="13" customFormat="1">
      <c r="A101" s="13"/>
      <c r="B101" s="232"/>
      <c r="C101" s="233"/>
      <c r="D101" s="217" t="s">
        <v>206</v>
      </c>
      <c r="E101" s="234" t="s">
        <v>19</v>
      </c>
      <c r="F101" s="235" t="s">
        <v>249</v>
      </c>
      <c r="G101" s="233"/>
      <c r="H101" s="236">
        <v>2.5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206</v>
      </c>
      <c r="AU101" s="242" t="s">
        <v>82</v>
      </c>
      <c r="AV101" s="13" t="s">
        <v>82</v>
      </c>
      <c r="AW101" s="13" t="s">
        <v>33</v>
      </c>
      <c r="AX101" s="13" t="s">
        <v>80</v>
      </c>
      <c r="AY101" s="242" t="s">
        <v>116</v>
      </c>
    </row>
    <row r="102" s="2" customFormat="1" ht="24.15" customHeight="1">
      <c r="A102" s="38"/>
      <c r="B102" s="39"/>
      <c r="C102" s="204" t="s">
        <v>168</v>
      </c>
      <c r="D102" s="204" t="s">
        <v>118</v>
      </c>
      <c r="E102" s="205" t="s">
        <v>250</v>
      </c>
      <c r="F102" s="206" t="s">
        <v>251</v>
      </c>
      <c r="G102" s="207" t="s">
        <v>204</v>
      </c>
      <c r="H102" s="208">
        <v>0.001</v>
      </c>
      <c r="I102" s="209"/>
      <c r="J102" s="210">
        <f>ROUND(I102*H102,2)</f>
        <v>0</v>
      </c>
      <c r="K102" s="206" t="s">
        <v>19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122</v>
      </c>
      <c r="AT102" s="215" t="s">
        <v>118</v>
      </c>
      <c r="AU102" s="215" t="s">
        <v>82</v>
      </c>
      <c r="AY102" s="17" t="s">
        <v>116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80</v>
      </c>
      <c r="BK102" s="216">
        <f>ROUND(I102*H102,2)</f>
        <v>0</v>
      </c>
      <c r="BL102" s="17" t="s">
        <v>122</v>
      </c>
      <c r="BM102" s="215" t="s">
        <v>252</v>
      </c>
    </row>
    <row r="103" s="13" customFormat="1">
      <c r="A103" s="13"/>
      <c r="B103" s="232"/>
      <c r="C103" s="233"/>
      <c r="D103" s="217" t="s">
        <v>206</v>
      </c>
      <c r="E103" s="234" t="s">
        <v>19</v>
      </c>
      <c r="F103" s="235" t="s">
        <v>253</v>
      </c>
      <c r="G103" s="233"/>
      <c r="H103" s="236">
        <v>0.001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206</v>
      </c>
      <c r="AU103" s="242" t="s">
        <v>82</v>
      </c>
      <c r="AV103" s="13" t="s">
        <v>82</v>
      </c>
      <c r="AW103" s="13" t="s">
        <v>33</v>
      </c>
      <c r="AX103" s="13" t="s">
        <v>80</v>
      </c>
      <c r="AY103" s="242" t="s">
        <v>116</v>
      </c>
    </row>
    <row r="104" s="2" customFormat="1" ht="16.5" customHeight="1">
      <c r="A104" s="38"/>
      <c r="B104" s="39"/>
      <c r="C104" s="222" t="s">
        <v>172</v>
      </c>
      <c r="D104" s="222" t="s">
        <v>201</v>
      </c>
      <c r="E104" s="223" t="s">
        <v>254</v>
      </c>
      <c r="F104" s="224" t="s">
        <v>255</v>
      </c>
      <c r="G104" s="225" t="s">
        <v>256</v>
      </c>
      <c r="H104" s="226">
        <v>1.25</v>
      </c>
      <c r="I104" s="227"/>
      <c r="J104" s="228">
        <f>ROUND(I104*H104,2)</f>
        <v>0</v>
      </c>
      <c r="K104" s="224" t="s">
        <v>19</v>
      </c>
      <c r="L104" s="229"/>
      <c r="M104" s="230" t="s">
        <v>19</v>
      </c>
      <c r="N104" s="231" t="s">
        <v>43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150</v>
      </c>
      <c r="AT104" s="215" t="s">
        <v>201</v>
      </c>
      <c r="AU104" s="215" t="s">
        <v>82</v>
      </c>
      <c r="AY104" s="17" t="s">
        <v>116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80</v>
      </c>
      <c r="BK104" s="216">
        <f>ROUND(I104*H104,2)</f>
        <v>0</v>
      </c>
      <c r="BL104" s="17" t="s">
        <v>122</v>
      </c>
      <c r="BM104" s="215" t="s">
        <v>257</v>
      </c>
    </row>
    <row r="105" s="13" customFormat="1">
      <c r="A105" s="13"/>
      <c r="B105" s="232"/>
      <c r="C105" s="233"/>
      <c r="D105" s="217" t="s">
        <v>206</v>
      </c>
      <c r="E105" s="234" t="s">
        <v>19</v>
      </c>
      <c r="F105" s="235" t="s">
        <v>258</v>
      </c>
      <c r="G105" s="233"/>
      <c r="H105" s="236">
        <v>1.25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206</v>
      </c>
      <c r="AU105" s="242" t="s">
        <v>82</v>
      </c>
      <c r="AV105" s="13" t="s">
        <v>82</v>
      </c>
      <c r="AW105" s="13" t="s">
        <v>33</v>
      </c>
      <c r="AX105" s="13" t="s">
        <v>80</v>
      </c>
      <c r="AY105" s="242" t="s">
        <v>116</v>
      </c>
    </row>
    <row r="106" s="2" customFormat="1" ht="16.5" customHeight="1">
      <c r="A106" s="38"/>
      <c r="B106" s="39"/>
      <c r="C106" s="204" t="s">
        <v>176</v>
      </c>
      <c r="D106" s="204" t="s">
        <v>118</v>
      </c>
      <c r="E106" s="205" t="s">
        <v>259</v>
      </c>
      <c r="F106" s="206" t="s">
        <v>260</v>
      </c>
      <c r="G106" s="207" t="s">
        <v>121</v>
      </c>
      <c r="H106" s="208">
        <v>2.5</v>
      </c>
      <c r="I106" s="209"/>
      <c r="J106" s="210">
        <f>ROUND(I106*H106,2)</f>
        <v>0</v>
      </c>
      <c r="K106" s="206" t="s">
        <v>19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122</v>
      </c>
      <c r="AT106" s="215" t="s">
        <v>118</v>
      </c>
      <c r="AU106" s="215" t="s">
        <v>82</v>
      </c>
      <c r="AY106" s="17" t="s">
        <v>116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80</v>
      </c>
      <c r="BK106" s="216">
        <f>ROUND(I106*H106,2)</f>
        <v>0</v>
      </c>
      <c r="BL106" s="17" t="s">
        <v>122</v>
      </c>
      <c r="BM106" s="215" t="s">
        <v>261</v>
      </c>
    </row>
    <row r="107" s="13" customFormat="1">
      <c r="A107" s="13"/>
      <c r="B107" s="232"/>
      <c r="C107" s="233"/>
      <c r="D107" s="217" t="s">
        <v>206</v>
      </c>
      <c r="E107" s="234" t="s">
        <v>19</v>
      </c>
      <c r="F107" s="235" t="s">
        <v>262</v>
      </c>
      <c r="G107" s="233"/>
      <c r="H107" s="236">
        <v>2.5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206</v>
      </c>
      <c r="AU107" s="242" t="s">
        <v>82</v>
      </c>
      <c r="AV107" s="13" t="s">
        <v>82</v>
      </c>
      <c r="AW107" s="13" t="s">
        <v>33</v>
      </c>
      <c r="AX107" s="13" t="s">
        <v>80</v>
      </c>
      <c r="AY107" s="242" t="s">
        <v>116</v>
      </c>
    </row>
    <row r="108" s="2" customFormat="1" ht="16.5" customHeight="1">
      <c r="A108" s="38"/>
      <c r="B108" s="39"/>
      <c r="C108" s="204" t="s">
        <v>8</v>
      </c>
      <c r="D108" s="204" t="s">
        <v>118</v>
      </c>
      <c r="E108" s="205" t="s">
        <v>263</v>
      </c>
      <c r="F108" s="206" t="s">
        <v>264</v>
      </c>
      <c r="G108" s="207" t="s">
        <v>256</v>
      </c>
      <c r="H108" s="208">
        <v>6.7999999999999998</v>
      </c>
      <c r="I108" s="209"/>
      <c r="J108" s="210">
        <f>ROUND(I108*H108,2)</f>
        <v>0</v>
      </c>
      <c r="K108" s="206" t="s">
        <v>19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122</v>
      </c>
      <c r="AT108" s="215" t="s">
        <v>118</v>
      </c>
      <c r="AU108" s="215" t="s">
        <v>82</v>
      </c>
      <c r="AY108" s="17" t="s">
        <v>116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80</v>
      </c>
      <c r="BK108" s="216">
        <f>ROUND(I108*H108,2)</f>
        <v>0</v>
      </c>
      <c r="BL108" s="17" t="s">
        <v>122</v>
      </c>
      <c r="BM108" s="215" t="s">
        <v>265</v>
      </c>
    </row>
    <row r="109" s="2" customFormat="1">
      <c r="A109" s="38"/>
      <c r="B109" s="39"/>
      <c r="C109" s="40"/>
      <c r="D109" s="217" t="s">
        <v>124</v>
      </c>
      <c r="E109" s="40"/>
      <c r="F109" s="218" t="s">
        <v>266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124</v>
      </c>
      <c r="AU109" s="17" t="s">
        <v>82</v>
      </c>
    </row>
    <row r="110" s="13" customFormat="1">
      <c r="A110" s="13"/>
      <c r="B110" s="232"/>
      <c r="C110" s="233"/>
      <c r="D110" s="217" t="s">
        <v>206</v>
      </c>
      <c r="E110" s="234" t="s">
        <v>19</v>
      </c>
      <c r="F110" s="235" t="s">
        <v>267</v>
      </c>
      <c r="G110" s="233"/>
      <c r="H110" s="236">
        <v>6.7999999999999998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206</v>
      </c>
      <c r="AU110" s="242" t="s">
        <v>82</v>
      </c>
      <c r="AV110" s="13" t="s">
        <v>82</v>
      </c>
      <c r="AW110" s="13" t="s">
        <v>33</v>
      </c>
      <c r="AX110" s="13" t="s">
        <v>80</v>
      </c>
      <c r="AY110" s="242" t="s">
        <v>116</v>
      </c>
    </row>
    <row r="111" s="2" customFormat="1" ht="16.5" customHeight="1">
      <c r="A111" s="38"/>
      <c r="B111" s="39"/>
      <c r="C111" s="204" t="s">
        <v>184</v>
      </c>
      <c r="D111" s="204" t="s">
        <v>118</v>
      </c>
      <c r="E111" s="205" t="s">
        <v>268</v>
      </c>
      <c r="F111" s="206" t="s">
        <v>269</v>
      </c>
      <c r="G111" s="207" t="s">
        <v>270</v>
      </c>
      <c r="H111" s="208">
        <v>1</v>
      </c>
      <c r="I111" s="209"/>
      <c r="J111" s="210">
        <f>ROUND(I111*H111,2)</f>
        <v>0</v>
      </c>
      <c r="K111" s="206" t="s">
        <v>19</v>
      </c>
      <c r="L111" s="44"/>
      <c r="M111" s="211" t="s">
        <v>19</v>
      </c>
      <c r="N111" s="212" t="s">
        <v>43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122</v>
      </c>
      <c r="AT111" s="215" t="s">
        <v>118</v>
      </c>
      <c r="AU111" s="215" t="s">
        <v>82</v>
      </c>
      <c r="AY111" s="17" t="s">
        <v>116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80</v>
      </c>
      <c r="BK111" s="216">
        <f>ROUND(I111*H111,2)</f>
        <v>0</v>
      </c>
      <c r="BL111" s="17" t="s">
        <v>122</v>
      </c>
      <c r="BM111" s="215" t="s">
        <v>271</v>
      </c>
    </row>
    <row r="112" s="2" customFormat="1" ht="16.5" customHeight="1">
      <c r="A112" s="38"/>
      <c r="B112" s="39"/>
      <c r="C112" s="204" t="s">
        <v>188</v>
      </c>
      <c r="D112" s="204" t="s">
        <v>118</v>
      </c>
      <c r="E112" s="205" t="s">
        <v>272</v>
      </c>
      <c r="F112" s="206" t="s">
        <v>273</v>
      </c>
      <c r="G112" s="207" t="s">
        <v>270</v>
      </c>
      <c r="H112" s="208">
        <v>1</v>
      </c>
      <c r="I112" s="209"/>
      <c r="J112" s="210">
        <f>ROUND(I112*H112,2)</f>
        <v>0</v>
      </c>
      <c r="K112" s="206" t="s">
        <v>19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122</v>
      </c>
      <c r="AT112" s="215" t="s">
        <v>118</v>
      </c>
      <c r="AU112" s="215" t="s">
        <v>82</v>
      </c>
      <c r="AY112" s="17" t="s">
        <v>116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80</v>
      </c>
      <c r="BK112" s="216">
        <f>ROUND(I112*H112,2)</f>
        <v>0</v>
      </c>
      <c r="BL112" s="17" t="s">
        <v>122</v>
      </c>
      <c r="BM112" s="215" t="s">
        <v>274</v>
      </c>
    </row>
    <row r="113" s="12" customFormat="1" ht="22.8" customHeight="1">
      <c r="A113" s="12"/>
      <c r="B113" s="188"/>
      <c r="C113" s="189"/>
      <c r="D113" s="190" t="s">
        <v>71</v>
      </c>
      <c r="E113" s="202" t="s">
        <v>275</v>
      </c>
      <c r="F113" s="202" t="s">
        <v>276</v>
      </c>
      <c r="G113" s="189"/>
      <c r="H113" s="189"/>
      <c r="I113" s="192"/>
      <c r="J113" s="203">
        <f>BK113</f>
        <v>0</v>
      </c>
      <c r="K113" s="189"/>
      <c r="L113" s="194"/>
      <c r="M113" s="195"/>
      <c r="N113" s="196"/>
      <c r="O113" s="196"/>
      <c r="P113" s="197">
        <f>P114</f>
        <v>0</v>
      </c>
      <c r="Q113" s="196"/>
      <c r="R113" s="197">
        <f>R114</f>
        <v>0</v>
      </c>
      <c r="S113" s="196"/>
      <c r="T113" s="198">
        <f>T114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9" t="s">
        <v>80</v>
      </c>
      <c r="AT113" s="200" t="s">
        <v>71</v>
      </c>
      <c r="AU113" s="200" t="s">
        <v>80</v>
      </c>
      <c r="AY113" s="199" t="s">
        <v>116</v>
      </c>
      <c r="BK113" s="201">
        <f>BK114</f>
        <v>0</v>
      </c>
    </row>
    <row r="114" s="2" customFormat="1" ht="16.5" customHeight="1">
      <c r="A114" s="38"/>
      <c r="B114" s="39"/>
      <c r="C114" s="204" t="s">
        <v>192</v>
      </c>
      <c r="D114" s="204" t="s">
        <v>118</v>
      </c>
      <c r="E114" s="205" t="s">
        <v>277</v>
      </c>
      <c r="F114" s="206" t="s">
        <v>278</v>
      </c>
      <c r="G114" s="207" t="s">
        <v>204</v>
      </c>
      <c r="H114" s="208">
        <v>3.694</v>
      </c>
      <c r="I114" s="209"/>
      <c r="J114" s="210">
        <f>ROUND(I114*H114,2)</f>
        <v>0</v>
      </c>
      <c r="K114" s="206" t="s">
        <v>19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122</v>
      </c>
      <c r="AT114" s="215" t="s">
        <v>118</v>
      </c>
      <c r="AU114" s="215" t="s">
        <v>82</v>
      </c>
      <c r="AY114" s="17" t="s">
        <v>116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80</v>
      </c>
      <c r="BK114" s="216">
        <f>ROUND(I114*H114,2)</f>
        <v>0</v>
      </c>
      <c r="BL114" s="17" t="s">
        <v>122</v>
      </c>
      <c r="BM114" s="215" t="s">
        <v>279</v>
      </c>
    </row>
    <row r="115" s="12" customFormat="1" ht="25.92" customHeight="1">
      <c r="A115" s="12"/>
      <c r="B115" s="188"/>
      <c r="C115" s="189"/>
      <c r="D115" s="190" t="s">
        <v>71</v>
      </c>
      <c r="E115" s="191" t="s">
        <v>83</v>
      </c>
      <c r="F115" s="191" t="s">
        <v>280</v>
      </c>
      <c r="G115" s="189"/>
      <c r="H115" s="189"/>
      <c r="I115" s="192"/>
      <c r="J115" s="193">
        <f>BK115</f>
        <v>0</v>
      </c>
      <c r="K115" s="189"/>
      <c r="L115" s="194"/>
      <c r="M115" s="195"/>
      <c r="N115" s="196"/>
      <c r="O115" s="196"/>
      <c r="P115" s="197">
        <f>SUM(P116:P126)</f>
        <v>0</v>
      </c>
      <c r="Q115" s="196"/>
      <c r="R115" s="197">
        <f>SUM(R116:R126)</f>
        <v>0</v>
      </c>
      <c r="S115" s="196"/>
      <c r="T115" s="198">
        <f>SUM(T116:T126)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9" t="s">
        <v>130</v>
      </c>
      <c r="AT115" s="200" t="s">
        <v>71</v>
      </c>
      <c r="AU115" s="200" t="s">
        <v>72</v>
      </c>
      <c r="AY115" s="199" t="s">
        <v>116</v>
      </c>
      <c r="BK115" s="201">
        <f>SUM(BK116:BK126)</f>
        <v>0</v>
      </c>
    </row>
    <row r="116" s="2" customFormat="1" ht="16.5" customHeight="1">
      <c r="A116" s="38"/>
      <c r="B116" s="39"/>
      <c r="C116" s="222" t="s">
        <v>196</v>
      </c>
      <c r="D116" s="222" t="s">
        <v>201</v>
      </c>
      <c r="E116" s="223" t="s">
        <v>281</v>
      </c>
      <c r="F116" s="224" t="s">
        <v>282</v>
      </c>
      <c r="G116" s="225" t="s">
        <v>128</v>
      </c>
      <c r="H116" s="226">
        <v>1</v>
      </c>
      <c r="I116" s="227"/>
      <c r="J116" s="228">
        <f>ROUND(I116*H116,2)</f>
        <v>0</v>
      </c>
      <c r="K116" s="224" t="s">
        <v>19</v>
      </c>
      <c r="L116" s="229"/>
      <c r="M116" s="230" t="s">
        <v>19</v>
      </c>
      <c r="N116" s="231" t="s">
        <v>43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283</v>
      </c>
      <c r="AT116" s="215" t="s">
        <v>201</v>
      </c>
      <c r="AU116" s="215" t="s">
        <v>80</v>
      </c>
      <c r="AY116" s="17" t="s">
        <v>116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80</v>
      </c>
      <c r="BK116" s="216">
        <f>ROUND(I116*H116,2)</f>
        <v>0</v>
      </c>
      <c r="BL116" s="17" t="s">
        <v>284</v>
      </c>
      <c r="BM116" s="215" t="s">
        <v>285</v>
      </c>
    </row>
    <row r="117" s="2" customFormat="1" ht="16.5" customHeight="1">
      <c r="A117" s="38"/>
      <c r="B117" s="39"/>
      <c r="C117" s="222" t="s">
        <v>200</v>
      </c>
      <c r="D117" s="222" t="s">
        <v>201</v>
      </c>
      <c r="E117" s="223" t="s">
        <v>286</v>
      </c>
      <c r="F117" s="224" t="s">
        <v>287</v>
      </c>
      <c r="G117" s="225" t="s">
        <v>128</v>
      </c>
      <c r="H117" s="226">
        <v>2</v>
      </c>
      <c r="I117" s="227"/>
      <c r="J117" s="228">
        <f>ROUND(I117*H117,2)</f>
        <v>0</v>
      </c>
      <c r="K117" s="224" t="s">
        <v>19</v>
      </c>
      <c r="L117" s="229"/>
      <c r="M117" s="230" t="s">
        <v>19</v>
      </c>
      <c r="N117" s="231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283</v>
      </c>
      <c r="AT117" s="215" t="s">
        <v>201</v>
      </c>
      <c r="AU117" s="215" t="s">
        <v>80</v>
      </c>
      <c r="AY117" s="17" t="s">
        <v>116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80</v>
      </c>
      <c r="BK117" s="216">
        <f>ROUND(I117*H117,2)</f>
        <v>0</v>
      </c>
      <c r="BL117" s="17" t="s">
        <v>284</v>
      </c>
      <c r="BM117" s="215" t="s">
        <v>288</v>
      </c>
    </row>
    <row r="118" s="2" customFormat="1" ht="16.5" customHeight="1">
      <c r="A118" s="38"/>
      <c r="B118" s="39"/>
      <c r="C118" s="222" t="s">
        <v>7</v>
      </c>
      <c r="D118" s="222" t="s">
        <v>201</v>
      </c>
      <c r="E118" s="223" t="s">
        <v>289</v>
      </c>
      <c r="F118" s="224" t="s">
        <v>290</v>
      </c>
      <c r="G118" s="225" t="s">
        <v>128</v>
      </c>
      <c r="H118" s="226">
        <v>1</v>
      </c>
      <c r="I118" s="227"/>
      <c r="J118" s="228">
        <f>ROUND(I118*H118,2)</f>
        <v>0</v>
      </c>
      <c r="K118" s="224" t="s">
        <v>19</v>
      </c>
      <c r="L118" s="229"/>
      <c r="M118" s="230" t="s">
        <v>19</v>
      </c>
      <c r="N118" s="231" t="s">
        <v>43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283</v>
      </c>
      <c r="AT118" s="215" t="s">
        <v>201</v>
      </c>
      <c r="AU118" s="215" t="s">
        <v>80</v>
      </c>
      <c r="AY118" s="17" t="s">
        <v>116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80</v>
      </c>
      <c r="BK118" s="216">
        <f>ROUND(I118*H118,2)</f>
        <v>0</v>
      </c>
      <c r="BL118" s="17" t="s">
        <v>284</v>
      </c>
      <c r="BM118" s="215" t="s">
        <v>291</v>
      </c>
    </row>
    <row r="119" s="2" customFormat="1" ht="16.5" customHeight="1">
      <c r="A119" s="38"/>
      <c r="B119" s="39"/>
      <c r="C119" s="222" t="s">
        <v>292</v>
      </c>
      <c r="D119" s="222" t="s">
        <v>201</v>
      </c>
      <c r="E119" s="223" t="s">
        <v>293</v>
      </c>
      <c r="F119" s="224" t="s">
        <v>294</v>
      </c>
      <c r="G119" s="225" t="s">
        <v>128</v>
      </c>
      <c r="H119" s="226">
        <v>1</v>
      </c>
      <c r="I119" s="227"/>
      <c r="J119" s="228">
        <f>ROUND(I119*H119,2)</f>
        <v>0</v>
      </c>
      <c r="K119" s="224" t="s">
        <v>19</v>
      </c>
      <c r="L119" s="229"/>
      <c r="M119" s="230" t="s">
        <v>19</v>
      </c>
      <c r="N119" s="231" t="s">
        <v>43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283</v>
      </c>
      <c r="AT119" s="215" t="s">
        <v>201</v>
      </c>
      <c r="AU119" s="215" t="s">
        <v>80</v>
      </c>
      <c r="AY119" s="17" t="s">
        <v>116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80</v>
      </c>
      <c r="BK119" s="216">
        <f>ROUND(I119*H119,2)</f>
        <v>0</v>
      </c>
      <c r="BL119" s="17" t="s">
        <v>284</v>
      </c>
      <c r="BM119" s="215" t="s">
        <v>295</v>
      </c>
    </row>
    <row r="120" s="2" customFormat="1" ht="16.5" customHeight="1">
      <c r="A120" s="38"/>
      <c r="B120" s="39"/>
      <c r="C120" s="222" t="s">
        <v>296</v>
      </c>
      <c r="D120" s="222" t="s">
        <v>201</v>
      </c>
      <c r="E120" s="223" t="s">
        <v>297</v>
      </c>
      <c r="F120" s="224" t="s">
        <v>298</v>
      </c>
      <c r="G120" s="225" t="s">
        <v>128</v>
      </c>
      <c r="H120" s="226">
        <v>2</v>
      </c>
      <c r="I120" s="227"/>
      <c r="J120" s="228">
        <f>ROUND(I120*H120,2)</f>
        <v>0</v>
      </c>
      <c r="K120" s="224" t="s">
        <v>19</v>
      </c>
      <c r="L120" s="229"/>
      <c r="M120" s="230" t="s">
        <v>19</v>
      </c>
      <c r="N120" s="231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283</v>
      </c>
      <c r="AT120" s="215" t="s">
        <v>201</v>
      </c>
      <c r="AU120" s="215" t="s">
        <v>80</v>
      </c>
      <c r="AY120" s="17" t="s">
        <v>116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80</v>
      </c>
      <c r="BK120" s="216">
        <f>ROUND(I120*H120,2)</f>
        <v>0</v>
      </c>
      <c r="BL120" s="17" t="s">
        <v>284</v>
      </c>
      <c r="BM120" s="215" t="s">
        <v>299</v>
      </c>
    </row>
    <row r="121" s="2" customFormat="1" ht="16.5" customHeight="1">
      <c r="A121" s="38"/>
      <c r="B121" s="39"/>
      <c r="C121" s="222" t="s">
        <v>300</v>
      </c>
      <c r="D121" s="222" t="s">
        <v>201</v>
      </c>
      <c r="E121" s="223" t="s">
        <v>301</v>
      </c>
      <c r="F121" s="224" t="s">
        <v>302</v>
      </c>
      <c r="G121" s="225" t="s">
        <v>128</v>
      </c>
      <c r="H121" s="226">
        <v>1</v>
      </c>
      <c r="I121" s="227"/>
      <c r="J121" s="228">
        <f>ROUND(I121*H121,2)</f>
        <v>0</v>
      </c>
      <c r="K121" s="224" t="s">
        <v>19</v>
      </c>
      <c r="L121" s="229"/>
      <c r="M121" s="230" t="s">
        <v>19</v>
      </c>
      <c r="N121" s="231" t="s">
        <v>43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283</v>
      </c>
      <c r="AT121" s="215" t="s">
        <v>201</v>
      </c>
      <c r="AU121" s="215" t="s">
        <v>80</v>
      </c>
      <c r="AY121" s="17" t="s">
        <v>116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80</v>
      </c>
      <c r="BK121" s="216">
        <f>ROUND(I121*H121,2)</f>
        <v>0</v>
      </c>
      <c r="BL121" s="17" t="s">
        <v>284</v>
      </c>
      <c r="BM121" s="215" t="s">
        <v>303</v>
      </c>
    </row>
    <row r="122" s="2" customFormat="1" ht="16.5" customHeight="1">
      <c r="A122" s="38"/>
      <c r="B122" s="39"/>
      <c r="C122" s="222" t="s">
        <v>304</v>
      </c>
      <c r="D122" s="222" t="s">
        <v>201</v>
      </c>
      <c r="E122" s="223" t="s">
        <v>305</v>
      </c>
      <c r="F122" s="224" t="s">
        <v>306</v>
      </c>
      <c r="G122" s="225" t="s">
        <v>128</v>
      </c>
      <c r="H122" s="226">
        <v>1</v>
      </c>
      <c r="I122" s="227"/>
      <c r="J122" s="228">
        <f>ROUND(I122*H122,2)</f>
        <v>0</v>
      </c>
      <c r="K122" s="224" t="s">
        <v>19</v>
      </c>
      <c r="L122" s="229"/>
      <c r="M122" s="230" t="s">
        <v>19</v>
      </c>
      <c r="N122" s="231" t="s">
        <v>43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283</v>
      </c>
      <c r="AT122" s="215" t="s">
        <v>201</v>
      </c>
      <c r="AU122" s="215" t="s">
        <v>80</v>
      </c>
      <c r="AY122" s="17" t="s">
        <v>116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80</v>
      </c>
      <c r="BK122" s="216">
        <f>ROUND(I122*H122,2)</f>
        <v>0</v>
      </c>
      <c r="BL122" s="17" t="s">
        <v>284</v>
      </c>
      <c r="BM122" s="215" t="s">
        <v>307</v>
      </c>
    </row>
    <row r="123" s="2" customFormat="1" ht="16.5" customHeight="1">
      <c r="A123" s="38"/>
      <c r="B123" s="39"/>
      <c r="C123" s="222" t="s">
        <v>308</v>
      </c>
      <c r="D123" s="222" t="s">
        <v>201</v>
      </c>
      <c r="E123" s="223" t="s">
        <v>309</v>
      </c>
      <c r="F123" s="224" t="s">
        <v>310</v>
      </c>
      <c r="G123" s="225" t="s">
        <v>128</v>
      </c>
      <c r="H123" s="226">
        <v>1</v>
      </c>
      <c r="I123" s="227"/>
      <c r="J123" s="228">
        <f>ROUND(I123*H123,2)</f>
        <v>0</v>
      </c>
      <c r="K123" s="224" t="s">
        <v>19</v>
      </c>
      <c r="L123" s="229"/>
      <c r="M123" s="230" t="s">
        <v>19</v>
      </c>
      <c r="N123" s="231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283</v>
      </c>
      <c r="AT123" s="215" t="s">
        <v>201</v>
      </c>
      <c r="AU123" s="215" t="s">
        <v>80</v>
      </c>
      <c r="AY123" s="17" t="s">
        <v>116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80</v>
      </c>
      <c r="BK123" s="216">
        <f>ROUND(I123*H123,2)</f>
        <v>0</v>
      </c>
      <c r="BL123" s="17" t="s">
        <v>284</v>
      </c>
      <c r="BM123" s="215" t="s">
        <v>311</v>
      </c>
    </row>
    <row r="124" s="2" customFormat="1" ht="16.5" customHeight="1">
      <c r="A124" s="38"/>
      <c r="B124" s="39"/>
      <c r="C124" s="222" t="s">
        <v>312</v>
      </c>
      <c r="D124" s="222" t="s">
        <v>201</v>
      </c>
      <c r="E124" s="223" t="s">
        <v>313</v>
      </c>
      <c r="F124" s="224" t="s">
        <v>314</v>
      </c>
      <c r="G124" s="225" t="s">
        <v>128</v>
      </c>
      <c r="H124" s="226">
        <v>12</v>
      </c>
      <c r="I124" s="227"/>
      <c r="J124" s="228">
        <f>ROUND(I124*H124,2)</f>
        <v>0</v>
      </c>
      <c r="K124" s="224" t="s">
        <v>19</v>
      </c>
      <c r="L124" s="229"/>
      <c r="M124" s="230" t="s">
        <v>19</v>
      </c>
      <c r="N124" s="231" t="s">
        <v>43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283</v>
      </c>
      <c r="AT124" s="215" t="s">
        <v>201</v>
      </c>
      <c r="AU124" s="215" t="s">
        <v>80</v>
      </c>
      <c r="AY124" s="17" t="s">
        <v>116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80</v>
      </c>
      <c r="BK124" s="216">
        <f>ROUND(I124*H124,2)</f>
        <v>0</v>
      </c>
      <c r="BL124" s="17" t="s">
        <v>284</v>
      </c>
      <c r="BM124" s="215" t="s">
        <v>315</v>
      </c>
    </row>
    <row r="125" s="2" customFormat="1" ht="16.5" customHeight="1">
      <c r="A125" s="38"/>
      <c r="B125" s="39"/>
      <c r="C125" s="222" t="s">
        <v>316</v>
      </c>
      <c r="D125" s="222" t="s">
        <v>201</v>
      </c>
      <c r="E125" s="223" t="s">
        <v>317</v>
      </c>
      <c r="F125" s="224" t="s">
        <v>318</v>
      </c>
      <c r="G125" s="225" t="s">
        <v>128</v>
      </c>
      <c r="H125" s="226">
        <v>1</v>
      </c>
      <c r="I125" s="227"/>
      <c r="J125" s="228">
        <f>ROUND(I125*H125,2)</f>
        <v>0</v>
      </c>
      <c r="K125" s="224" t="s">
        <v>19</v>
      </c>
      <c r="L125" s="229"/>
      <c r="M125" s="230" t="s">
        <v>19</v>
      </c>
      <c r="N125" s="231" t="s">
        <v>43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283</v>
      </c>
      <c r="AT125" s="215" t="s">
        <v>201</v>
      </c>
      <c r="AU125" s="215" t="s">
        <v>80</v>
      </c>
      <c r="AY125" s="17" t="s">
        <v>116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80</v>
      </c>
      <c r="BK125" s="216">
        <f>ROUND(I125*H125,2)</f>
        <v>0</v>
      </c>
      <c r="BL125" s="17" t="s">
        <v>284</v>
      </c>
      <c r="BM125" s="215" t="s">
        <v>319</v>
      </c>
    </row>
    <row r="126" s="2" customFormat="1" ht="16.5" customHeight="1">
      <c r="A126" s="38"/>
      <c r="B126" s="39"/>
      <c r="C126" s="222" t="s">
        <v>320</v>
      </c>
      <c r="D126" s="222" t="s">
        <v>201</v>
      </c>
      <c r="E126" s="223" t="s">
        <v>321</v>
      </c>
      <c r="F126" s="224" t="s">
        <v>322</v>
      </c>
      <c r="G126" s="225" t="s">
        <v>128</v>
      </c>
      <c r="H126" s="226">
        <v>2</v>
      </c>
      <c r="I126" s="227"/>
      <c r="J126" s="228">
        <f>ROUND(I126*H126,2)</f>
        <v>0</v>
      </c>
      <c r="K126" s="224" t="s">
        <v>19</v>
      </c>
      <c r="L126" s="229"/>
      <c r="M126" s="246" t="s">
        <v>19</v>
      </c>
      <c r="N126" s="247" t="s">
        <v>43</v>
      </c>
      <c r="O126" s="248"/>
      <c r="P126" s="249">
        <f>O126*H126</f>
        <v>0</v>
      </c>
      <c r="Q126" s="249">
        <v>0</v>
      </c>
      <c r="R126" s="249">
        <f>Q126*H126</f>
        <v>0</v>
      </c>
      <c r="S126" s="249">
        <v>0</v>
      </c>
      <c r="T126" s="25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283</v>
      </c>
      <c r="AT126" s="215" t="s">
        <v>201</v>
      </c>
      <c r="AU126" s="215" t="s">
        <v>80</v>
      </c>
      <c r="AY126" s="17" t="s">
        <v>116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80</v>
      </c>
      <c r="BK126" s="216">
        <f>ROUND(I126*H126,2)</f>
        <v>0</v>
      </c>
      <c r="BL126" s="17" t="s">
        <v>284</v>
      </c>
      <c r="BM126" s="215" t="s">
        <v>323</v>
      </c>
    </row>
    <row r="127" s="2" customFormat="1" ht="6.96" customHeight="1">
      <c r="A127" s="38"/>
      <c r="B127" s="59"/>
      <c r="C127" s="60"/>
      <c r="D127" s="60"/>
      <c r="E127" s="60"/>
      <c r="F127" s="60"/>
      <c r="G127" s="60"/>
      <c r="H127" s="60"/>
      <c r="I127" s="60"/>
      <c r="J127" s="60"/>
      <c r="K127" s="60"/>
      <c r="L127" s="44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sheetProtection sheet="1" autoFilter="0" formatColumns="0" formatRows="0" objects="1" scenarios="1" spinCount="100000" saltValue="G2TPMiUMkKG+4PQC9+jvsbo6UBngbNoSabHaME94G0Ur9v5pU41a4e7SCdC7VTfA3lhEoYDwpd7/NYJJt5T3yQ==" hashValue="kF8diWAlgv7pPVytnz7wgrgcyzPvftcaO/ptI17EQKx9xu5YErNJ1UEcZGCbaXqY8SvreEH5rjbnfrC1ORgUTA==" algorithmName="SHA-512" password="80EB"/>
  <autoFilter ref="C82:K12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92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Revitalizace brownfieldu výtopny - východní část, demolice budov - sadové úpravy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324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12. 12. 2023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ROUND((SUM(BE83:BE112)),  2)</f>
        <v>0</v>
      </c>
      <c r="G33" s="38"/>
      <c r="H33" s="38"/>
      <c r="I33" s="148">
        <v>0.20999999999999999</v>
      </c>
      <c r="J33" s="147">
        <f>ROUND(((SUM(BE83:BE112))*I33),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ROUND((SUM(BF83:BF112)),  2)</f>
        <v>0</v>
      </c>
      <c r="G34" s="38"/>
      <c r="H34" s="38"/>
      <c r="I34" s="148">
        <v>0.14999999999999999</v>
      </c>
      <c r="J34" s="147">
        <f>ROUND(((SUM(BF83:BF112))*I34),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ROUND((SUM(BG83:BG112)),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ROUND((SUM(BH83:BH112)),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ROUND((SUM(BI83:BI112)),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Revitalizace brownfieldu výtopny - východní část, demolice budov - sadové úpravy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03 - Založení štěrkového záhonu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st.p.č. 1126/1 a 1125 v k.ú. Horní Slavkov</v>
      </c>
      <c r="G52" s="40"/>
      <c r="H52" s="40"/>
      <c r="I52" s="32" t="s">
        <v>23</v>
      </c>
      <c r="J52" s="72" t="str">
        <f>IF(J12="","",J12)</f>
        <v>12. 12. 2023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Horní Slavkov</v>
      </c>
      <c r="G54" s="40"/>
      <c r="H54" s="40"/>
      <c r="I54" s="32" t="s">
        <v>31</v>
      </c>
      <c r="J54" s="36" t="str">
        <f>E21</f>
        <v>CENTRA STAV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65"/>
      <c r="C60" s="166"/>
      <c r="D60" s="167" t="s">
        <v>99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100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210</v>
      </c>
      <c r="E62" s="174"/>
      <c r="F62" s="174"/>
      <c r="G62" s="174"/>
      <c r="H62" s="174"/>
      <c r="I62" s="174"/>
      <c r="J62" s="175">
        <f>J101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5"/>
      <c r="C63" s="166"/>
      <c r="D63" s="167" t="s">
        <v>211</v>
      </c>
      <c r="E63" s="168"/>
      <c r="F63" s="168"/>
      <c r="G63" s="168"/>
      <c r="H63" s="168"/>
      <c r="I63" s="168"/>
      <c r="J63" s="169">
        <f>J103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101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Revitalizace brownfieldu výtopny - východní část, demolice budov - sadové úpravy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93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03 - Založení štěrkového záhonu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st.p.č. 1126/1 a 1125 v k.ú. Horní Slavkov</v>
      </c>
      <c r="G77" s="40"/>
      <c r="H77" s="40"/>
      <c r="I77" s="32" t="s">
        <v>23</v>
      </c>
      <c r="J77" s="72" t="str">
        <f>IF(J12="","",J12)</f>
        <v>12. 12. 2023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>Město Horní Slavkov</v>
      </c>
      <c r="G79" s="40"/>
      <c r="H79" s="40"/>
      <c r="I79" s="32" t="s">
        <v>31</v>
      </c>
      <c r="J79" s="36" t="str">
        <f>E21</f>
        <v>CENTRA STAV s.r.o.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34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102</v>
      </c>
      <c r="D82" s="180" t="s">
        <v>57</v>
      </c>
      <c r="E82" s="180" t="s">
        <v>53</v>
      </c>
      <c r="F82" s="180" t="s">
        <v>54</v>
      </c>
      <c r="G82" s="180" t="s">
        <v>103</v>
      </c>
      <c r="H82" s="180" t="s">
        <v>104</v>
      </c>
      <c r="I82" s="180" t="s">
        <v>105</v>
      </c>
      <c r="J82" s="180" t="s">
        <v>97</v>
      </c>
      <c r="K82" s="181" t="s">
        <v>106</v>
      </c>
      <c r="L82" s="182"/>
      <c r="M82" s="92" t="s">
        <v>19</v>
      </c>
      <c r="N82" s="93" t="s">
        <v>42</v>
      </c>
      <c r="O82" s="93" t="s">
        <v>107</v>
      </c>
      <c r="P82" s="93" t="s">
        <v>108</v>
      </c>
      <c r="Q82" s="93" t="s">
        <v>109</v>
      </c>
      <c r="R82" s="93" t="s">
        <v>110</v>
      </c>
      <c r="S82" s="93" t="s">
        <v>111</v>
      </c>
      <c r="T82" s="94" t="s">
        <v>112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113</v>
      </c>
      <c r="D83" s="40"/>
      <c r="E83" s="40"/>
      <c r="F83" s="40"/>
      <c r="G83" s="40"/>
      <c r="H83" s="40"/>
      <c r="I83" s="40"/>
      <c r="J83" s="183">
        <f>BK83</f>
        <v>0</v>
      </c>
      <c r="K83" s="40"/>
      <c r="L83" s="44"/>
      <c r="M83" s="95"/>
      <c r="N83" s="184"/>
      <c r="O83" s="96"/>
      <c r="P83" s="185">
        <f>P84+P103</f>
        <v>0</v>
      </c>
      <c r="Q83" s="96"/>
      <c r="R83" s="185">
        <f>R84+R103</f>
        <v>77.355000000000004</v>
      </c>
      <c r="S83" s="96"/>
      <c r="T83" s="186">
        <f>T84+T103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71</v>
      </c>
      <c r="AU83" s="17" t="s">
        <v>98</v>
      </c>
      <c r="BK83" s="187">
        <f>BK84+BK103</f>
        <v>0</v>
      </c>
    </row>
    <row r="84" s="12" customFormat="1" ht="25.92" customHeight="1">
      <c r="A84" s="12"/>
      <c r="B84" s="188"/>
      <c r="C84" s="189"/>
      <c r="D84" s="190" t="s">
        <v>71</v>
      </c>
      <c r="E84" s="191" t="s">
        <v>114</v>
      </c>
      <c r="F84" s="191" t="s">
        <v>115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P85+P101</f>
        <v>0</v>
      </c>
      <c r="Q84" s="196"/>
      <c r="R84" s="197">
        <f>R85+R101</f>
        <v>77.355000000000004</v>
      </c>
      <c r="S84" s="196"/>
      <c r="T84" s="198">
        <f>T85+T101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80</v>
      </c>
      <c r="AT84" s="200" t="s">
        <v>71</v>
      </c>
      <c r="AU84" s="200" t="s">
        <v>72</v>
      </c>
      <c r="AY84" s="199" t="s">
        <v>116</v>
      </c>
      <c r="BK84" s="201">
        <f>BK85+BK101</f>
        <v>0</v>
      </c>
    </row>
    <row r="85" s="12" customFormat="1" ht="22.8" customHeight="1">
      <c r="A85" s="12"/>
      <c r="B85" s="188"/>
      <c r="C85" s="189"/>
      <c r="D85" s="190" t="s">
        <v>71</v>
      </c>
      <c r="E85" s="202" t="s">
        <v>80</v>
      </c>
      <c r="F85" s="202" t="s">
        <v>117</v>
      </c>
      <c r="G85" s="189"/>
      <c r="H85" s="189"/>
      <c r="I85" s="192"/>
      <c r="J85" s="203">
        <f>BK85</f>
        <v>0</v>
      </c>
      <c r="K85" s="189"/>
      <c r="L85" s="194"/>
      <c r="M85" s="195"/>
      <c r="N85" s="196"/>
      <c r="O85" s="196"/>
      <c r="P85" s="197">
        <f>SUM(P86:P100)</f>
        <v>0</v>
      </c>
      <c r="Q85" s="196"/>
      <c r="R85" s="197">
        <f>SUM(R86:R100)</f>
        <v>77.355000000000004</v>
      </c>
      <c r="S85" s="196"/>
      <c r="T85" s="198">
        <f>SUM(T86:T100)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80</v>
      </c>
      <c r="AT85" s="200" t="s">
        <v>71</v>
      </c>
      <c r="AU85" s="200" t="s">
        <v>80</v>
      </c>
      <c r="AY85" s="199" t="s">
        <v>116</v>
      </c>
      <c r="BK85" s="201">
        <f>SUM(BK86:BK100)</f>
        <v>0</v>
      </c>
    </row>
    <row r="86" s="2" customFormat="1" ht="16.5" customHeight="1">
      <c r="A86" s="38"/>
      <c r="B86" s="39"/>
      <c r="C86" s="204" t="s">
        <v>80</v>
      </c>
      <c r="D86" s="204" t="s">
        <v>118</v>
      </c>
      <c r="E86" s="205" t="s">
        <v>325</v>
      </c>
      <c r="F86" s="206" t="s">
        <v>326</v>
      </c>
      <c r="G86" s="207" t="s">
        <v>148</v>
      </c>
      <c r="H86" s="208">
        <v>447</v>
      </c>
      <c r="I86" s="209"/>
      <c r="J86" s="210">
        <f>ROUND(I86*H86,2)</f>
        <v>0</v>
      </c>
      <c r="K86" s="206" t="s">
        <v>19</v>
      </c>
      <c r="L86" s="44"/>
      <c r="M86" s="211" t="s">
        <v>19</v>
      </c>
      <c r="N86" s="212" t="s">
        <v>43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122</v>
      </c>
      <c r="AT86" s="215" t="s">
        <v>118</v>
      </c>
      <c r="AU86" s="215" t="s">
        <v>82</v>
      </c>
      <c r="AY86" s="17" t="s">
        <v>116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80</v>
      </c>
      <c r="BK86" s="216">
        <f>ROUND(I86*H86,2)</f>
        <v>0</v>
      </c>
      <c r="BL86" s="17" t="s">
        <v>122</v>
      </c>
      <c r="BM86" s="215" t="s">
        <v>327</v>
      </c>
    </row>
    <row r="87" s="13" customFormat="1">
      <c r="A87" s="13"/>
      <c r="B87" s="232"/>
      <c r="C87" s="233"/>
      <c r="D87" s="217" t="s">
        <v>206</v>
      </c>
      <c r="E87" s="234" t="s">
        <v>19</v>
      </c>
      <c r="F87" s="235" t="s">
        <v>328</v>
      </c>
      <c r="G87" s="233"/>
      <c r="H87" s="236">
        <v>447</v>
      </c>
      <c r="I87" s="237"/>
      <c r="J87" s="233"/>
      <c r="K87" s="233"/>
      <c r="L87" s="238"/>
      <c r="M87" s="239"/>
      <c r="N87" s="240"/>
      <c r="O87" s="240"/>
      <c r="P87" s="240"/>
      <c r="Q87" s="240"/>
      <c r="R87" s="240"/>
      <c r="S87" s="240"/>
      <c r="T87" s="24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2" t="s">
        <v>206</v>
      </c>
      <c r="AU87" s="242" t="s">
        <v>82</v>
      </c>
      <c r="AV87" s="13" t="s">
        <v>82</v>
      </c>
      <c r="AW87" s="13" t="s">
        <v>33</v>
      </c>
      <c r="AX87" s="13" t="s">
        <v>80</v>
      </c>
      <c r="AY87" s="242" t="s">
        <v>116</v>
      </c>
    </row>
    <row r="88" s="2" customFormat="1" ht="16.5" customHeight="1">
      <c r="A88" s="38"/>
      <c r="B88" s="39"/>
      <c r="C88" s="222" t="s">
        <v>82</v>
      </c>
      <c r="D88" s="222" t="s">
        <v>201</v>
      </c>
      <c r="E88" s="223" t="s">
        <v>329</v>
      </c>
      <c r="F88" s="224" t="s">
        <v>330</v>
      </c>
      <c r="G88" s="225" t="s">
        <v>121</v>
      </c>
      <c r="H88" s="226">
        <v>26.82</v>
      </c>
      <c r="I88" s="227"/>
      <c r="J88" s="228">
        <f>ROUND(I88*H88,2)</f>
        <v>0</v>
      </c>
      <c r="K88" s="224" t="s">
        <v>19</v>
      </c>
      <c r="L88" s="229"/>
      <c r="M88" s="230" t="s">
        <v>19</v>
      </c>
      <c r="N88" s="231" t="s">
        <v>43</v>
      </c>
      <c r="O88" s="84"/>
      <c r="P88" s="213">
        <f>O88*H88</f>
        <v>0</v>
      </c>
      <c r="Q88" s="213">
        <v>0.75</v>
      </c>
      <c r="R88" s="213">
        <f>Q88*H88</f>
        <v>20.115000000000002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150</v>
      </c>
      <c r="AT88" s="215" t="s">
        <v>201</v>
      </c>
      <c r="AU88" s="215" t="s">
        <v>82</v>
      </c>
      <c r="AY88" s="17" t="s">
        <v>116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80</v>
      </c>
      <c r="BK88" s="216">
        <f>ROUND(I88*H88,2)</f>
        <v>0</v>
      </c>
      <c r="BL88" s="17" t="s">
        <v>122</v>
      </c>
      <c r="BM88" s="215" t="s">
        <v>331</v>
      </c>
    </row>
    <row r="89" s="13" customFormat="1">
      <c r="A89" s="13"/>
      <c r="B89" s="232"/>
      <c r="C89" s="233"/>
      <c r="D89" s="217" t="s">
        <v>206</v>
      </c>
      <c r="E89" s="234" t="s">
        <v>19</v>
      </c>
      <c r="F89" s="235" t="s">
        <v>332</v>
      </c>
      <c r="G89" s="233"/>
      <c r="H89" s="236">
        <v>26.82</v>
      </c>
      <c r="I89" s="237"/>
      <c r="J89" s="233"/>
      <c r="K89" s="233"/>
      <c r="L89" s="238"/>
      <c r="M89" s="239"/>
      <c r="N89" s="240"/>
      <c r="O89" s="240"/>
      <c r="P89" s="240"/>
      <c r="Q89" s="240"/>
      <c r="R89" s="240"/>
      <c r="S89" s="240"/>
      <c r="T89" s="24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2" t="s">
        <v>206</v>
      </c>
      <c r="AU89" s="242" t="s">
        <v>82</v>
      </c>
      <c r="AV89" s="13" t="s">
        <v>82</v>
      </c>
      <c r="AW89" s="13" t="s">
        <v>33</v>
      </c>
      <c r="AX89" s="13" t="s">
        <v>80</v>
      </c>
      <c r="AY89" s="242" t="s">
        <v>116</v>
      </c>
    </row>
    <row r="90" s="2" customFormat="1" ht="24.15" customHeight="1">
      <c r="A90" s="38"/>
      <c r="B90" s="39"/>
      <c r="C90" s="204" t="s">
        <v>130</v>
      </c>
      <c r="D90" s="204" t="s">
        <v>118</v>
      </c>
      <c r="E90" s="205" t="s">
        <v>333</v>
      </c>
      <c r="F90" s="206" t="s">
        <v>334</v>
      </c>
      <c r="G90" s="207" t="s">
        <v>128</v>
      </c>
      <c r="H90" s="208">
        <v>1788</v>
      </c>
      <c r="I90" s="209"/>
      <c r="J90" s="210">
        <f>ROUND(I90*H90,2)</f>
        <v>0</v>
      </c>
      <c r="K90" s="206" t="s">
        <v>19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122</v>
      </c>
      <c r="AT90" s="215" t="s">
        <v>118</v>
      </c>
      <c r="AU90" s="215" t="s">
        <v>82</v>
      </c>
      <c r="AY90" s="17" t="s">
        <v>116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80</v>
      </c>
      <c r="BK90" s="216">
        <f>ROUND(I90*H90,2)</f>
        <v>0</v>
      </c>
      <c r="BL90" s="17" t="s">
        <v>122</v>
      </c>
      <c r="BM90" s="215" t="s">
        <v>335</v>
      </c>
    </row>
    <row r="91" s="2" customFormat="1" ht="24.15" customHeight="1">
      <c r="A91" s="38"/>
      <c r="B91" s="39"/>
      <c r="C91" s="204" t="s">
        <v>122</v>
      </c>
      <c r="D91" s="204" t="s">
        <v>118</v>
      </c>
      <c r="E91" s="205" t="s">
        <v>336</v>
      </c>
      <c r="F91" s="206" t="s">
        <v>337</v>
      </c>
      <c r="G91" s="207" t="s">
        <v>128</v>
      </c>
      <c r="H91" s="208">
        <v>1788</v>
      </c>
      <c r="I91" s="209"/>
      <c r="J91" s="210">
        <f>ROUND(I91*H91,2)</f>
        <v>0</v>
      </c>
      <c r="K91" s="206" t="s">
        <v>19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122</v>
      </c>
      <c r="AT91" s="215" t="s">
        <v>118</v>
      </c>
      <c r="AU91" s="215" t="s">
        <v>82</v>
      </c>
      <c r="AY91" s="17" t="s">
        <v>116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80</v>
      </c>
      <c r="BK91" s="216">
        <f>ROUND(I91*H91,2)</f>
        <v>0</v>
      </c>
      <c r="BL91" s="17" t="s">
        <v>122</v>
      </c>
      <c r="BM91" s="215" t="s">
        <v>338</v>
      </c>
    </row>
    <row r="92" s="2" customFormat="1" ht="24.15" customHeight="1">
      <c r="A92" s="38"/>
      <c r="B92" s="39"/>
      <c r="C92" s="204" t="s">
        <v>137</v>
      </c>
      <c r="D92" s="204" t="s">
        <v>118</v>
      </c>
      <c r="E92" s="205" t="s">
        <v>339</v>
      </c>
      <c r="F92" s="206" t="s">
        <v>340</v>
      </c>
      <c r="G92" s="207" t="s">
        <v>148</v>
      </c>
      <c r="H92" s="208">
        <v>477</v>
      </c>
      <c r="I92" s="209"/>
      <c r="J92" s="210">
        <f>ROUND(I92*H92,2)</f>
        <v>0</v>
      </c>
      <c r="K92" s="206" t="s">
        <v>19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122</v>
      </c>
      <c r="AT92" s="215" t="s">
        <v>118</v>
      </c>
      <c r="AU92" s="215" t="s">
        <v>82</v>
      </c>
      <c r="AY92" s="17" t="s">
        <v>116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80</v>
      </c>
      <c r="BK92" s="216">
        <f>ROUND(I92*H92,2)</f>
        <v>0</v>
      </c>
      <c r="BL92" s="17" t="s">
        <v>122</v>
      </c>
      <c r="BM92" s="215" t="s">
        <v>341</v>
      </c>
    </row>
    <row r="93" s="13" customFormat="1">
      <c r="A93" s="13"/>
      <c r="B93" s="232"/>
      <c r="C93" s="233"/>
      <c r="D93" s="217" t="s">
        <v>206</v>
      </c>
      <c r="E93" s="234" t="s">
        <v>19</v>
      </c>
      <c r="F93" s="235" t="s">
        <v>342</v>
      </c>
      <c r="G93" s="233"/>
      <c r="H93" s="236">
        <v>477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206</v>
      </c>
      <c r="AU93" s="242" t="s">
        <v>82</v>
      </c>
      <c r="AV93" s="13" t="s">
        <v>82</v>
      </c>
      <c r="AW93" s="13" t="s">
        <v>33</v>
      </c>
      <c r="AX93" s="13" t="s">
        <v>80</v>
      </c>
      <c r="AY93" s="242" t="s">
        <v>116</v>
      </c>
    </row>
    <row r="94" s="2" customFormat="1" ht="16.5" customHeight="1">
      <c r="A94" s="38"/>
      <c r="B94" s="39"/>
      <c r="C94" s="222" t="s">
        <v>141</v>
      </c>
      <c r="D94" s="222" t="s">
        <v>201</v>
      </c>
      <c r="E94" s="223" t="s">
        <v>343</v>
      </c>
      <c r="F94" s="224" t="s">
        <v>344</v>
      </c>
      <c r="G94" s="225" t="s">
        <v>204</v>
      </c>
      <c r="H94" s="226">
        <v>57.240000000000002</v>
      </c>
      <c r="I94" s="227"/>
      <c r="J94" s="228">
        <f>ROUND(I94*H94,2)</f>
        <v>0</v>
      </c>
      <c r="K94" s="224" t="s">
        <v>19</v>
      </c>
      <c r="L94" s="229"/>
      <c r="M94" s="230" t="s">
        <v>19</v>
      </c>
      <c r="N94" s="231" t="s">
        <v>43</v>
      </c>
      <c r="O94" s="84"/>
      <c r="P94" s="213">
        <f>O94*H94</f>
        <v>0</v>
      </c>
      <c r="Q94" s="213">
        <v>1</v>
      </c>
      <c r="R94" s="213">
        <f>Q94*H94</f>
        <v>57.240000000000002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150</v>
      </c>
      <c r="AT94" s="215" t="s">
        <v>201</v>
      </c>
      <c r="AU94" s="215" t="s">
        <v>82</v>
      </c>
      <c r="AY94" s="17" t="s">
        <v>116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80</v>
      </c>
      <c r="BK94" s="216">
        <f>ROUND(I94*H94,2)</f>
        <v>0</v>
      </c>
      <c r="BL94" s="17" t="s">
        <v>122</v>
      </c>
      <c r="BM94" s="215" t="s">
        <v>345</v>
      </c>
    </row>
    <row r="95" s="13" customFormat="1">
      <c r="A95" s="13"/>
      <c r="B95" s="232"/>
      <c r="C95" s="233"/>
      <c r="D95" s="217" t="s">
        <v>206</v>
      </c>
      <c r="E95" s="234" t="s">
        <v>19</v>
      </c>
      <c r="F95" s="235" t="s">
        <v>346</v>
      </c>
      <c r="G95" s="233"/>
      <c r="H95" s="236">
        <v>28.620000000000001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206</v>
      </c>
      <c r="AU95" s="242" t="s">
        <v>82</v>
      </c>
      <c r="AV95" s="13" t="s">
        <v>82</v>
      </c>
      <c r="AW95" s="13" t="s">
        <v>33</v>
      </c>
      <c r="AX95" s="13" t="s">
        <v>72</v>
      </c>
      <c r="AY95" s="242" t="s">
        <v>116</v>
      </c>
    </row>
    <row r="96" s="13" customFormat="1">
      <c r="A96" s="13"/>
      <c r="B96" s="232"/>
      <c r="C96" s="233"/>
      <c r="D96" s="217" t="s">
        <v>206</v>
      </c>
      <c r="E96" s="234" t="s">
        <v>19</v>
      </c>
      <c r="F96" s="235" t="s">
        <v>347</v>
      </c>
      <c r="G96" s="233"/>
      <c r="H96" s="236">
        <v>57.240000000000002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206</v>
      </c>
      <c r="AU96" s="242" t="s">
        <v>82</v>
      </c>
      <c r="AV96" s="13" t="s">
        <v>82</v>
      </c>
      <c r="AW96" s="13" t="s">
        <v>33</v>
      </c>
      <c r="AX96" s="13" t="s">
        <v>80</v>
      </c>
      <c r="AY96" s="242" t="s">
        <v>116</v>
      </c>
    </row>
    <row r="97" s="2" customFormat="1" ht="21.75" customHeight="1">
      <c r="A97" s="38"/>
      <c r="B97" s="39"/>
      <c r="C97" s="204" t="s">
        <v>145</v>
      </c>
      <c r="D97" s="204" t="s">
        <v>118</v>
      </c>
      <c r="E97" s="205" t="s">
        <v>348</v>
      </c>
      <c r="F97" s="206" t="s">
        <v>349</v>
      </c>
      <c r="G97" s="207" t="s">
        <v>148</v>
      </c>
      <c r="H97" s="208">
        <v>477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122</v>
      </c>
      <c r="AT97" s="215" t="s">
        <v>118</v>
      </c>
      <c r="AU97" s="215" t="s">
        <v>82</v>
      </c>
      <c r="AY97" s="17" t="s">
        <v>116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80</v>
      </c>
      <c r="BK97" s="216">
        <f>ROUND(I97*H97,2)</f>
        <v>0</v>
      </c>
      <c r="BL97" s="17" t="s">
        <v>122</v>
      </c>
      <c r="BM97" s="215" t="s">
        <v>350</v>
      </c>
    </row>
    <row r="98" s="2" customFormat="1" ht="16.5" customHeight="1">
      <c r="A98" s="38"/>
      <c r="B98" s="39"/>
      <c r="C98" s="222" t="s">
        <v>150</v>
      </c>
      <c r="D98" s="222" t="s">
        <v>201</v>
      </c>
      <c r="E98" s="223" t="s">
        <v>229</v>
      </c>
      <c r="F98" s="224" t="s">
        <v>351</v>
      </c>
      <c r="G98" s="225" t="s">
        <v>148</v>
      </c>
      <c r="H98" s="226">
        <v>469.35000000000002</v>
      </c>
      <c r="I98" s="227"/>
      <c r="J98" s="228">
        <f>ROUND(I98*H98,2)</f>
        <v>0</v>
      </c>
      <c r="K98" s="224" t="s">
        <v>19</v>
      </c>
      <c r="L98" s="229"/>
      <c r="M98" s="230" t="s">
        <v>19</v>
      </c>
      <c r="N98" s="231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150</v>
      </c>
      <c r="AT98" s="215" t="s">
        <v>201</v>
      </c>
      <c r="AU98" s="215" t="s">
        <v>82</v>
      </c>
      <c r="AY98" s="17" t="s">
        <v>116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80</v>
      </c>
      <c r="BK98" s="216">
        <f>ROUND(I98*H98,2)</f>
        <v>0</v>
      </c>
      <c r="BL98" s="17" t="s">
        <v>122</v>
      </c>
      <c r="BM98" s="215" t="s">
        <v>352</v>
      </c>
    </row>
    <row r="99" s="13" customFormat="1">
      <c r="A99" s="13"/>
      <c r="B99" s="232"/>
      <c r="C99" s="233"/>
      <c r="D99" s="217" t="s">
        <v>206</v>
      </c>
      <c r="E99" s="234" t="s">
        <v>19</v>
      </c>
      <c r="F99" s="235" t="s">
        <v>353</v>
      </c>
      <c r="G99" s="233"/>
      <c r="H99" s="236">
        <v>469.35000000000002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206</v>
      </c>
      <c r="AU99" s="242" t="s">
        <v>82</v>
      </c>
      <c r="AV99" s="13" t="s">
        <v>82</v>
      </c>
      <c r="AW99" s="13" t="s">
        <v>33</v>
      </c>
      <c r="AX99" s="13" t="s">
        <v>80</v>
      </c>
      <c r="AY99" s="242" t="s">
        <v>116</v>
      </c>
    </row>
    <row r="100" s="2" customFormat="1" ht="16.5" customHeight="1">
      <c r="A100" s="38"/>
      <c r="B100" s="39"/>
      <c r="C100" s="204" t="s">
        <v>155</v>
      </c>
      <c r="D100" s="204" t="s">
        <v>118</v>
      </c>
      <c r="E100" s="205" t="s">
        <v>234</v>
      </c>
      <c r="F100" s="206" t="s">
        <v>354</v>
      </c>
      <c r="G100" s="207" t="s">
        <v>270</v>
      </c>
      <c r="H100" s="208">
        <v>1</v>
      </c>
      <c r="I100" s="209"/>
      <c r="J100" s="210">
        <f>ROUND(I100*H100,2)</f>
        <v>0</v>
      </c>
      <c r="K100" s="206" t="s">
        <v>19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122</v>
      </c>
      <c r="AT100" s="215" t="s">
        <v>118</v>
      </c>
      <c r="AU100" s="215" t="s">
        <v>82</v>
      </c>
      <c r="AY100" s="17" t="s">
        <v>116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80</v>
      </c>
      <c r="BK100" s="216">
        <f>ROUND(I100*H100,2)</f>
        <v>0</v>
      </c>
      <c r="BL100" s="17" t="s">
        <v>122</v>
      </c>
      <c r="BM100" s="215" t="s">
        <v>355</v>
      </c>
    </row>
    <row r="101" s="12" customFormat="1" ht="22.8" customHeight="1">
      <c r="A101" s="12"/>
      <c r="B101" s="188"/>
      <c r="C101" s="189"/>
      <c r="D101" s="190" t="s">
        <v>71</v>
      </c>
      <c r="E101" s="202" t="s">
        <v>275</v>
      </c>
      <c r="F101" s="202" t="s">
        <v>276</v>
      </c>
      <c r="G101" s="189"/>
      <c r="H101" s="189"/>
      <c r="I101" s="192"/>
      <c r="J101" s="203">
        <f>BK101</f>
        <v>0</v>
      </c>
      <c r="K101" s="189"/>
      <c r="L101" s="194"/>
      <c r="M101" s="195"/>
      <c r="N101" s="196"/>
      <c r="O101" s="196"/>
      <c r="P101" s="197">
        <f>P102</f>
        <v>0</v>
      </c>
      <c r="Q101" s="196"/>
      <c r="R101" s="197">
        <f>R102</f>
        <v>0</v>
      </c>
      <c r="S101" s="196"/>
      <c r="T101" s="198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9" t="s">
        <v>80</v>
      </c>
      <c r="AT101" s="200" t="s">
        <v>71</v>
      </c>
      <c r="AU101" s="200" t="s">
        <v>80</v>
      </c>
      <c r="AY101" s="199" t="s">
        <v>116</v>
      </c>
      <c r="BK101" s="201">
        <f>BK102</f>
        <v>0</v>
      </c>
    </row>
    <row r="102" s="2" customFormat="1" ht="16.5" customHeight="1">
      <c r="A102" s="38"/>
      <c r="B102" s="39"/>
      <c r="C102" s="204" t="s">
        <v>160</v>
      </c>
      <c r="D102" s="204" t="s">
        <v>118</v>
      </c>
      <c r="E102" s="205" t="s">
        <v>277</v>
      </c>
      <c r="F102" s="206" t="s">
        <v>278</v>
      </c>
      <c r="G102" s="207" t="s">
        <v>204</v>
      </c>
      <c r="H102" s="208">
        <v>77.355000000000004</v>
      </c>
      <c r="I102" s="209"/>
      <c r="J102" s="210">
        <f>ROUND(I102*H102,2)</f>
        <v>0</v>
      </c>
      <c r="K102" s="206" t="s">
        <v>19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122</v>
      </c>
      <c r="AT102" s="215" t="s">
        <v>118</v>
      </c>
      <c r="AU102" s="215" t="s">
        <v>82</v>
      </c>
      <c r="AY102" s="17" t="s">
        <v>116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80</v>
      </c>
      <c r="BK102" s="216">
        <f>ROUND(I102*H102,2)</f>
        <v>0</v>
      </c>
      <c r="BL102" s="17" t="s">
        <v>122</v>
      </c>
      <c r="BM102" s="215" t="s">
        <v>356</v>
      </c>
    </row>
    <row r="103" s="12" customFormat="1" ht="25.92" customHeight="1">
      <c r="A103" s="12"/>
      <c r="B103" s="188"/>
      <c r="C103" s="189"/>
      <c r="D103" s="190" t="s">
        <v>71</v>
      </c>
      <c r="E103" s="191" t="s">
        <v>83</v>
      </c>
      <c r="F103" s="191" t="s">
        <v>280</v>
      </c>
      <c r="G103" s="189"/>
      <c r="H103" s="189"/>
      <c r="I103" s="192"/>
      <c r="J103" s="193">
        <f>BK103</f>
        <v>0</v>
      </c>
      <c r="K103" s="189"/>
      <c r="L103" s="194"/>
      <c r="M103" s="195"/>
      <c r="N103" s="196"/>
      <c r="O103" s="196"/>
      <c r="P103" s="197">
        <f>SUM(P104:P112)</f>
        <v>0</v>
      </c>
      <c r="Q103" s="196"/>
      <c r="R103" s="197">
        <f>SUM(R104:R112)</f>
        <v>0</v>
      </c>
      <c r="S103" s="196"/>
      <c r="T103" s="198">
        <f>SUM(T104:T112)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9" t="s">
        <v>130</v>
      </c>
      <c r="AT103" s="200" t="s">
        <v>71</v>
      </c>
      <c r="AU103" s="200" t="s">
        <v>72</v>
      </c>
      <c r="AY103" s="199" t="s">
        <v>116</v>
      </c>
      <c r="BK103" s="201">
        <f>SUM(BK104:BK112)</f>
        <v>0</v>
      </c>
    </row>
    <row r="104" s="2" customFormat="1" ht="16.5" customHeight="1">
      <c r="A104" s="38"/>
      <c r="B104" s="39"/>
      <c r="C104" s="222" t="s">
        <v>164</v>
      </c>
      <c r="D104" s="222" t="s">
        <v>201</v>
      </c>
      <c r="E104" s="223" t="s">
        <v>357</v>
      </c>
      <c r="F104" s="224" t="s">
        <v>358</v>
      </c>
      <c r="G104" s="225" t="s">
        <v>128</v>
      </c>
      <c r="H104" s="226">
        <v>358</v>
      </c>
      <c r="I104" s="227"/>
      <c r="J104" s="228">
        <f>ROUND(I104*H104,2)</f>
        <v>0</v>
      </c>
      <c r="K104" s="224" t="s">
        <v>19</v>
      </c>
      <c r="L104" s="229"/>
      <c r="M104" s="230" t="s">
        <v>19</v>
      </c>
      <c r="N104" s="231" t="s">
        <v>43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283</v>
      </c>
      <c r="AT104" s="215" t="s">
        <v>201</v>
      </c>
      <c r="AU104" s="215" t="s">
        <v>80</v>
      </c>
      <c r="AY104" s="17" t="s">
        <v>116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80</v>
      </c>
      <c r="BK104" s="216">
        <f>ROUND(I104*H104,2)</f>
        <v>0</v>
      </c>
      <c r="BL104" s="17" t="s">
        <v>284</v>
      </c>
      <c r="BM104" s="215" t="s">
        <v>359</v>
      </c>
    </row>
    <row r="105" s="2" customFormat="1" ht="16.5" customHeight="1">
      <c r="A105" s="38"/>
      <c r="B105" s="39"/>
      <c r="C105" s="222" t="s">
        <v>168</v>
      </c>
      <c r="D105" s="222" t="s">
        <v>201</v>
      </c>
      <c r="E105" s="223" t="s">
        <v>360</v>
      </c>
      <c r="F105" s="224" t="s">
        <v>361</v>
      </c>
      <c r="G105" s="225" t="s">
        <v>128</v>
      </c>
      <c r="H105" s="226">
        <v>89</v>
      </c>
      <c r="I105" s="227"/>
      <c r="J105" s="228">
        <f>ROUND(I105*H105,2)</f>
        <v>0</v>
      </c>
      <c r="K105" s="224" t="s">
        <v>19</v>
      </c>
      <c r="L105" s="229"/>
      <c r="M105" s="230" t="s">
        <v>19</v>
      </c>
      <c r="N105" s="231" t="s">
        <v>43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283</v>
      </c>
      <c r="AT105" s="215" t="s">
        <v>201</v>
      </c>
      <c r="AU105" s="215" t="s">
        <v>80</v>
      </c>
      <c r="AY105" s="17" t="s">
        <v>116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80</v>
      </c>
      <c r="BK105" s="216">
        <f>ROUND(I105*H105,2)</f>
        <v>0</v>
      </c>
      <c r="BL105" s="17" t="s">
        <v>284</v>
      </c>
      <c r="BM105" s="215" t="s">
        <v>362</v>
      </c>
    </row>
    <row r="106" s="2" customFormat="1" ht="16.5" customHeight="1">
      <c r="A106" s="38"/>
      <c r="B106" s="39"/>
      <c r="C106" s="222" t="s">
        <v>172</v>
      </c>
      <c r="D106" s="222" t="s">
        <v>201</v>
      </c>
      <c r="E106" s="223" t="s">
        <v>363</v>
      </c>
      <c r="F106" s="224" t="s">
        <v>364</v>
      </c>
      <c r="G106" s="225" t="s">
        <v>128</v>
      </c>
      <c r="H106" s="226">
        <v>179</v>
      </c>
      <c r="I106" s="227"/>
      <c r="J106" s="228">
        <f>ROUND(I106*H106,2)</f>
        <v>0</v>
      </c>
      <c r="K106" s="224" t="s">
        <v>19</v>
      </c>
      <c r="L106" s="229"/>
      <c r="M106" s="230" t="s">
        <v>19</v>
      </c>
      <c r="N106" s="231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283</v>
      </c>
      <c r="AT106" s="215" t="s">
        <v>201</v>
      </c>
      <c r="AU106" s="215" t="s">
        <v>80</v>
      </c>
      <c r="AY106" s="17" t="s">
        <v>116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80</v>
      </c>
      <c r="BK106" s="216">
        <f>ROUND(I106*H106,2)</f>
        <v>0</v>
      </c>
      <c r="BL106" s="17" t="s">
        <v>284</v>
      </c>
      <c r="BM106" s="215" t="s">
        <v>365</v>
      </c>
    </row>
    <row r="107" s="2" customFormat="1" ht="16.5" customHeight="1">
      <c r="A107" s="38"/>
      <c r="B107" s="39"/>
      <c r="C107" s="222" t="s">
        <v>176</v>
      </c>
      <c r="D107" s="222" t="s">
        <v>201</v>
      </c>
      <c r="E107" s="223" t="s">
        <v>366</v>
      </c>
      <c r="F107" s="224" t="s">
        <v>367</v>
      </c>
      <c r="G107" s="225" t="s">
        <v>128</v>
      </c>
      <c r="H107" s="226">
        <v>268</v>
      </c>
      <c r="I107" s="227"/>
      <c r="J107" s="228">
        <f>ROUND(I107*H107,2)</f>
        <v>0</v>
      </c>
      <c r="K107" s="224" t="s">
        <v>19</v>
      </c>
      <c r="L107" s="229"/>
      <c r="M107" s="230" t="s">
        <v>19</v>
      </c>
      <c r="N107" s="231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283</v>
      </c>
      <c r="AT107" s="215" t="s">
        <v>201</v>
      </c>
      <c r="AU107" s="215" t="s">
        <v>80</v>
      </c>
      <c r="AY107" s="17" t="s">
        <v>116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80</v>
      </c>
      <c r="BK107" s="216">
        <f>ROUND(I107*H107,2)</f>
        <v>0</v>
      </c>
      <c r="BL107" s="17" t="s">
        <v>284</v>
      </c>
      <c r="BM107" s="215" t="s">
        <v>368</v>
      </c>
    </row>
    <row r="108" s="2" customFormat="1" ht="16.5" customHeight="1">
      <c r="A108" s="38"/>
      <c r="B108" s="39"/>
      <c r="C108" s="222" t="s">
        <v>8</v>
      </c>
      <c r="D108" s="222" t="s">
        <v>201</v>
      </c>
      <c r="E108" s="223" t="s">
        <v>369</v>
      </c>
      <c r="F108" s="224" t="s">
        <v>370</v>
      </c>
      <c r="G108" s="225" t="s">
        <v>128</v>
      </c>
      <c r="H108" s="226">
        <v>179</v>
      </c>
      <c r="I108" s="227"/>
      <c r="J108" s="228">
        <f>ROUND(I108*H108,2)</f>
        <v>0</v>
      </c>
      <c r="K108" s="224" t="s">
        <v>19</v>
      </c>
      <c r="L108" s="229"/>
      <c r="M108" s="230" t="s">
        <v>19</v>
      </c>
      <c r="N108" s="231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283</v>
      </c>
      <c r="AT108" s="215" t="s">
        <v>201</v>
      </c>
      <c r="AU108" s="215" t="s">
        <v>80</v>
      </c>
      <c r="AY108" s="17" t="s">
        <v>116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80</v>
      </c>
      <c r="BK108" s="216">
        <f>ROUND(I108*H108,2)</f>
        <v>0</v>
      </c>
      <c r="BL108" s="17" t="s">
        <v>284</v>
      </c>
      <c r="BM108" s="215" t="s">
        <v>371</v>
      </c>
    </row>
    <row r="109" s="2" customFormat="1" ht="16.5" customHeight="1">
      <c r="A109" s="38"/>
      <c r="B109" s="39"/>
      <c r="C109" s="222" t="s">
        <v>184</v>
      </c>
      <c r="D109" s="222" t="s">
        <v>201</v>
      </c>
      <c r="E109" s="223" t="s">
        <v>372</v>
      </c>
      <c r="F109" s="224" t="s">
        <v>373</v>
      </c>
      <c r="G109" s="225" t="s">
        <v>128</v>
      </c>
      <c r="H109" s="226">
        <v>179</v>
      </c>
      <c r="I109" s="227"/>
      <c r="J109" s="228">
        <f>ROUND(I109*H109,2)</f>
        <v>0</v>
      </c>
      <c r="K109" s="224" t="s">
        <v>19</v>
      </c>
      <c r="L109" s="229"/>
      <c r="M109" s="230" t="s">
        <v>19</v>
      </c>
      <c r="N109" s="231" t="s">
        <v>43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283</v>
      </c>
      <c r="AT109" s="215" t="s">
        <v>201</v>
      </c>
      <c r="AU109" s="215" t="s">
        <v>80</v>
      </c>
      <c r="AY109" s="17" t="s">
        <v>116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80</v>
      </c>
      <c r="BK109" s="216">
        <f>ROUND(I109*H109,2)</f>
        <v>0</v>
      </c>
      <c r="BL109" s="17" t="s">
        <v>284</v>
      </c>
      <c r="BM109" s="215" t="s">
        <v>374</v>
      </c>
    </row>
    <row r="110" s="2" customFormat="1" ht="16.5" customHeight="1">
      <c r="A110" s="38"/>
      <c r="B110" s="39"/>
      <c r="C110" s="222" t="s">
        <v>188</v>
      </c>
      <c r="D110" s="222" t="s">
        <v>201</v>
      </c>
      <c r="E110" s="223" t="s">
        <v>375</v>
      </c>
      <c r="F110" s="224" t="s">
        <v>376</v>
      </c>
      <c r="G110" s="225" t="s">
        <v>128</v>
      </c>
      <c r="H110" s="226">
        <v>268</v>
      </c>
      <c r="I110" s="227"/>
      <c r="J110" s="228">
        <f>ROUND(I110*H110,2)</f>
        <v>0</v>
      </c>
      <c r="K110" s="224" t="s">
        <v>19</v>
      </c>
      <c r="L110" s="229"/>
      <c r="M110" s="230" t="s">
        <v>19</v>
      </c>
      <c r="N110" s="231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283</v>
      </c>
      <c r="AT110" s="215" t="s">
        <v>201</v>
      </c>
      <c r="AU110" s="215" t="s">
        <v>80</v>
      </c>
      <c r="AY110" s="17" t="s">
        <v>116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80</v>
      </c>
      <c r="BK110" s="216">
        <f>ROUND(I110*H110,2)</f>
        <v>0</v>
      </c>
      <c r="BL110" s="17" t="s">
        <v>284</v>
      </c>
      <c r="BM110" s="215" t="s">
        <v>377</v>
      </c>
    </row>
    <row r="111" s="2" customFormat="1" ht="16.5" customHeight="1">
      <c r="A111" s="38"/>
      <c r="B111" s="39"/>
      <c r="C111" s="222" t="s">
        <v>192</v>
      </c>
      <c r="D111" s="222" t="s">
        <v>201</v>
      </c>
      <c r="E111" s="223" t="s">
        <v>378</v>
      </c>
      <c r="F111" s="224" t="s">
        <v>379</v>
      </c>
      <c r="G111" s="225" t="s">
        <v>128</v>
      </c>
      <c r="H111" s="226">
        <v>89</v>
      </c>
      <c r="I111" s="227"/>
      <c r="J111" s="228">
        <f>ROUND(I111*H111,2)</f>
        <v>0</v>
      </c>
      <c r="K111" s="224" t="s">
        <v>19</v>
      </c>
      <c r="L111" s="229"/>
      <c r="M111" s="230" t="s">
        <v>19</v>
      </c>
      <c r="N111" s="231" t="s">
        <v>43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283</v>
      </c>
      <c r="AT111" s="215" t="s">
        <v>201</v>
      </c>
      <c r="AU111" s="215" t="s">
        <v>80</v>
      </c>
      <c r="AY111" s="17" t="s">
        <v>116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80</v>
      </c>
      <c r="BK111" s="216">
        <f>ROUND(I111*H111,2)</f>
        <v>0</v>
      </c>
      <c r="BL111" s="17" t="s">
        <v>284</v>
      </c>
      <c r="BM111" s="215" t="s">
        <v>380</v>
      </c>
    </row>
    <row r="112" s="2" customFormat="1" ht="16.5" customHeight="1">
      <c r="A112" s="38"/>
      <c r="B112" s="39"/>
      <c r="C112" s="222" t="s">
        <v>196</v>
      </c>
      <c r="D112" s="222" t="s">
        <v>201</v>
      </c>
      <c r="E112" s="223" t="s">
        <v>381</v>
      </c>
      <c r="F112" s="224" t="s">
        <v>382</v>
      </c>
      <c r="G112" s="225" t="s">
        <v>128</v>
      </c>
      <c r="H112" s="226">
        <v>179</v>
      </c>
      <c r="I112" s="227"/>
      <c r="J112" s="228">
        <f>ROUND(I112*H112,2)</f>
        <v>0</v>
      </c>
      <c r="K112" s="224" t="s">
        <v>19</v>
      </c>
      <c r="L112" s="229"/>
      <c r="M112" s="246" t="s">
        <v>19</v>
      </c>
      <c r="N112" s="247" t="s">
        <v>43</v>
      </c>
      <c r="O112" s="248"/>
      <c r="P112" s="249">
        <f>O112*H112</f>
        <v>0</v>
      </c>
      <c r="Q112" s="249">
        <v>0</v>
      </c>
      <c r="R112" s="249">
        <f>Q112*H112</f>
        <v>0</v>
      </c>
      <c r="S112" s="249">
        <v>0</v>
      </c>
      <c r="T112" s="250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283</v>
      </c>
      <c r="AT112" s="215" t="s">
        <v>201</v>
      </c>
      <c r="AU112" s="215" t="s">
        <v>80</v>
      </c>
      <c r="AY112" s="17" t="s">
        <v>116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80</v>
      </c>
      <c r="BK112" s="216">
        <f>ROUND(I112*H112,2)</f>
        <v>0</v>
      </c>
      <c r="BL112" s="17" t="s">
        <v>284</v>
      </c>
      <c r="BM112" s="215" t="s">
        <v>383</v>
      </c>
    </row>
    <row r="113" s="2" customFormat="1" ht="6.96" customHeight="1">
      <c r="A113" s="38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44"/>
      <c r="M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</sheetData>
  <sheetProtection sheet="1" autoFilter="0" formatColumns="0" formatRows="0" objects="1" scenarios="1" spinCount="100000" saltValue="m/CNG2+cbbizt88NBP8TwDkoqvCU/gjUO4m5rUO4Yh/HHMuAx+azoGu7AjJklBohQvGzG9Cz7O/BUp/D/vs3Jw==" hashValue="EQkA/0y4Lg3xQRJpHqiGfI7MKvRIWcEyaoxC5UwcfLWt5S2e3rwH3AXA+UVgSIpIuAmbcYZ4sOc9VJOfdwAqXw==" algorithmName="SHA-512" password="80EB"/>
  <autoFilter ref="C82:K11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92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Revitalizace brownfieldu výtopny - východní část, demolice budov - sadové úpravy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384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12. 12. 2023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ROUND((SUM(BE82:BE120)),  2)</f>
        <v>0</v>
      </c>
      <c r="G33" s="38"/>
      <c r="H33" s="38"/>
      <c r="I33" s="148">
        <v>0.20999999999999999</v>
      </c>
      <c r="J33" s="147">
        <f>ROUND(((SUM(BE82:BE120))*I33),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ROUND((SUM(BF82:BF120)),  2)</f>
        <v>0</v>
      </c>
      <c r="G34" s="38"/>
      <c r="H34" s="38"/>
      <c r="I34" s="148">
        <v>0.14999999999999999</v>
      </c>
      <c r="J34" s="147">
        <f>ROUND(((SUM(BF82:BF120))*I34),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ROUND((SUM(BG82:BG120)),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ROUND((SUM(BH82:BH120)),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ROUND((SUM(BI82:BI120)),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Revitalizace brownfieldu výtopny - východní část, demolice budov - sadové úpravy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04 - Založení trávníku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st.p.č. 1126/1 a 1125 v k.ú. Horní Slavkov</v>
      </c>
      <c r="G52" s="40"/>
      <c r="H52" s="40"/>
      <c r="I52" s="32" t="s">
        <v>23</v>
      </c>
      <c r="J52" s="72" t="str">
        <f>IF(J12="","",J12)</f>
        <v>12. 12. 2023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Horní Slavkov</v>
      </c>
      <c r="G54" s="40"/>
      <c r="H54" s="40"/>
      <c r="I54" s="32" t="s">
        <v>31</v>
      </c>
      <c r="J54" s="36" t="str">
        <f>E21</f>
        <v>CENTRA STAV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65"/>
      <c r="C60" s="166"/>
      <c r="D60" s="167" t="s">
        <v>99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100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210</v>
      </c>
      <c r="E62" s="174"/>
      <c r="F62" s="174"/>
      <c r="G62" s="174"/>
      <c r="H62" s="174"/>
      <c r="I62" s="174"/>
      <c r="J62" s="175">
        <f>J119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101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Revitalizace brownfieldu výtopny - východní část, demolice budov - sadové úpravy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93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04 - Založení trávníku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st.p.č. 1126/1 a 1125 v k.ú. Horní Slavkov</v>
      </c>
      <c r="G76" s="40"/>
      <c r="H76" s="40"/>
      <c r="I76" s="32" t="s">
        <v>23</v>
      </c>
      <c r="J76" s="72" t="str">
        <f>IF(J12="","",J12)</f>
        <v>12. 12. 2023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Město Horní Slavkov</v>
      </c>
      <c r="G78" s="40"/>
      <c r="H78" s="40"/>
      <c r="I78" s="32" t="s">
        <v>31</v>
      </c>
      <c r="J78" s="36" t="str">
        <f>E21</f>
        <v>CENTRA STAV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34</v>
      </c>
      <c r="J79" s="36" t="str">
        <f>E24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102</v>
      </c>
      <c r="D81" s="180" t="s">
        <v>57</v>
      </c>
      <c r="E81" s="180" t="s">
        <v>53</v>
      </c>
      <c r="F81" s="180" t="s">
        <v>54</v>
      </c>
      <c r="G81" s="180" t="s">
        <v>103</v>
      </c>
      <c r="H81" s="180" t="s">
        <v>104</v>
      </c>
      <c r="I81" s="180" t="s">
        <v>105</v>
      </c>
      <c r="J81" s="180" t="s">
        <v>97</v>
      </c>
      <c r="K81" s="181" t="s">
        <v>106</v>
      </c>
      <c r="L81" s="182"/>
      <c r="M81" s="92" t="s">
        <v>19</v>
      </c>
      <c r="N81" s="93" t="s">
        <v>42</v>
      </c>
      <c r="O81" s="93" t="s">
        <v>107</v>
      </c>
      <c r="P81" s="93" t="s">
        <v>108</v>
      </c>
      <c r="Q81" s="93" t="s">
        <v>109</v>
      </c>
      <c r="R81" s="93" t="s">
        <v>110</v>
      </c>
      <c r="S81" s="93" t="s">
        <v>111</v>
      </c>
      <c r="T81" s="94" t="s">
        <v>112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113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17.577956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71</v>
      </c>
      <c r="AU82" s="17" t="s">
        <v>98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71</v>
      </c>
      <c r="E83" s="191" t="s">
        <v>114</v>
      </c>
      <c r="F83" s="191" t="s">
        <v>115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P84+P119</f>
        <v>0</v>
      </c>
      <c r="Q83" s="196"/>
      <c r="R83" s="197">
        <f>R84+R119</f>
        <v>17.577956</v>
      </c>
      <c r="S83" s="196"/>
      <c r="T83" s="198">
        <f>T84+T119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80</v>
      </c>
      <c r="AT83" s="200" t="s">
        <v>71</v>
      </c>
      <c r="AU83" s="200" t="s">
        <v>72</v>
      </c>
      <c r="AY83" s="199" t="s">
        <v>116</v>
      </c>
      <c r="BK83" s="201">
        <f>BK84+BK119</f>
        <v>0</v>
      </c>
    </row>
    <row r="84" s="12" customFormat="1" ht="22.8" customHeight="1">
      <c r="A84" s="12"/>
      <c r="B84" s="188"/>
      <c r="C84" s="189"/>
      <c r="D84" s="190" t="s">
        <v>71</v>
      </c>
      <c r="E84" s="202" t="s">
        <v>80</v>
      </c>
      <c r="F84" s="202" t="s">
        <v>117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SUM(P85:P118)</f>
        <v>0</v>
      </c>
      <c r="Q84" s="196"/>
      <c r="R84" s="197">
        <f>SUM(R85:R118)</f>
        <v>17.577956</v>
      </c>
      <c r="S84" s="196"/>
      <c r="T84" s="198">
        <f>SUM(T85:T118)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80</v>
      </c>
      <c r="AT84" s="200" t="s">
        <v>71</v>
      </c>
      <c r="AU84" s="200" t="s">
        <v>80</v>
      </c>
      <c r="AY84" s="199" t="s">
        <v>116</v>
      </c>
      <c r="BK84" s="201">
        <f>SUM(BK85:BK118)</f>
        <v>0</v>
      </c>
    </row>
    <row r="85" s="2" customFormat="1" ht="21.75" customHeight="1">
      <c r="A85" s="38"/>
      <c r="B85" s="39"/>
      <c r="C85" s="204" t="s">
        <v>80</v>
      </c>
      <c r="D85" s="204" t="s">
        <v>118</v>
      </c>
      <c r="E85" s="205" t="s">
        <v>385</v>
      </c>
      <c r="F85" s="206" t="s">
        <v>386</v>
      </c>
      <c r="G85" s="207" t="s">
        <v>148</v>
      </c>
      <c r="H85" s="208">
        <v>83.400000000000006</v>
      </c>
      <c r="I85" s="209"/>
      <c r="J85" s="210">
        <f>ROUND(I85*H85,2)</f>
        <v>0</v>
      </c>
      <c r="K85" s="206" t="s">
        <v>19</v>
      </c>
      <c r="L85" s="44"/>
      <c r="M85" s="211" t="s">
        <v>19</v>
      </c>
      <c r="N85" s="212" t="s">
        <v>43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122</v>
      </c>
      <c r="AT85" s="215" t="s">
        <v>118</v>
      </c>
      <c r="AU85" s="215" t="s">
        <v>82</v>
      </c>
      <c r="AY85" s="17" t="s">
        <v>116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80</v>
      </c>
      <c r="BK85" s="216">
        <f>ROUND(I85*H85,2)</f>
        <v>0</v>
      </c>
      <c r="BL85" s="17" t="s">
        <v>122</v>
      </c>
      <c r="BM85" s="215" t="s">
        <v>387</v>
      </c>
    </row>
    <row r="86" s="13" customFormat="1">
      <c r="A86" s="13"/>
      <c r="B86" s="232"/>
      <c r="C86" s="233"/>
      <c r="D86" s="217" t="s">
        <v>206</v>
      </c>
      <c r="E86" s="234" t="s">
        <v>19</v>
      </c>
      <c r="F86" s="235" t="s">
        <v>388</v>
      </c>
      <c r="G86" s="233"/>
      <c r="H86" s="236">
        <v>60.600000000000001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2" t="s">
        <v>206</v>
      </c>
      <c r="AU86" s="242" t="s">
        <v>82</v>
      </c>
      <c r="AV86" s="13" t="s">
        <v>82</v>
      </c>
      <c r="AW86" s="13" t="s">
        <v>33</v>
      </c>
      <c r="AX86" s="13" t="s">
        <v>72</v>
      </c>
      <c r="AY86" s="242" t="s">
        <v>116</v>
      </c>
    </row>
    <row r="87" s="13" customFormat="1">
      <c r="A87" s="13"/>
      <c r="B87" s="232"/>
      <c r="C87" s="233"/>
      <c r="D87" s="217" t="s">
        <v>206</v>
      </c>
      <c r="E87" s="234" t="s">
        <v>19</v>
      </c>
      <c r="F87" s="235" t="s">
        <v>389</v>
      </c>
      <c r="G87" s="233"/>
      <c r="H87" s="236">
        <v>22.800000000000001</v>
      </c>
      <c r="I87" s="237"/>
      <c r="J87" s="233"/>
      <c r="K87" s="233"/>
      <c r="L87" s="238"/>
      <c r="M87" s="239"/>
      <c r="N87" s="240"/>
      <c r="O87" s="240"/>
      <c r="P87" s="240"/>
      <c r="Q87" s="240"/>
      <c r="R87" s="240"/>
      <c r="S87" s="240"/>
      <c r="T87" s="24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2" t="s">
        <v>206</v>
      </c>
      <c r="AU87" s="242" t="s">
        <v>82</v>
      </c>
      <c r="AV87" s="13" t="s">
        <v>82</v>
      </c>
      <c r="AW87" s="13" t="s">
        <v>33</v>
      </c>
      <c r="AX87" s="13" t="s">
        <v>72</v>
      </c>
      <c r="AY87" s="242" t="s">
        <v>116</v>
      </c>
    </row>
    <row r="88" s="14" customFormat="1">
      <c r="A88" s="14"/>
      <c r="B88" s="251"/>
      <c r="C88" s="252"/>
      <c r="D88" s="217" t="s">
        <v>206</v>
      </c>
      <c r="E88" s="253" t="s">
        <v>19</v>
      </c>
      <c r="F88" s="254" t="s">
        <v>390</v>
      </c>
      <c r="G88" s="252"/>
      <c r="H88" s="255">
        <v>83.400000000000006</v>
      </c>
      <c r="I88" s="256"/>
      <c r="J88" s="252"/>
      <c r="K88" s="252"/>
      <c r="L88" s="257"/>
      <c r="M88" s="258"/>
      <c r="N88" s="259"/>
      <c r="O88" s="259"/>
      <c r="P88" s="259"/>
      <c r="Q88" s="259"/>
      <c r="R88" s="259"/>
      <c r="S88" s="259"/>
      <c r="T88" s="260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61" t="s">
        <v>206</v>
      </c>
      <c r="AU88" s="261" t="s">
        <v>82</v>
      </c>
      <c r="AV88" s="14" t="s">
        <v>122</v>
      </c>
      <c r="AW88" s="14" t="s">
        <v>33</v>
      </c>
      <c r="AX88" s="14" t="s">
        <v>80</v>
      </c>
      <c r="AY88" s="261" t="s">
        <v>116</v>
      </c>
    </row>
    <row r="89" s="2" customFormat="1" ht="16.5" customHeight="1">
      <c r="A89" s="38"/>
      <c r="B89" s="39"/>
      <c r="C89" s="222" t="s">
        <v>82</v>
      </c>
      <c r="D89" s="222" t="s">
        <v>201</v>
      </c>
      <c r="E89" s="223" t="s">
        <v>391</v>
      </c>
      <c r="F89" s="224" t="s">
        <v>392</v>
      </c>
      <c r="G89" s="225" t="s">
        <v>121</v>
      </c>
      <c r="H89" s="226">
        <v>83.400000000000006</v>
      </c>
      <c r="I89" s="227"/>
      <c r="J89" s="228">
        <f>ROUND(I89*H89,2)</f>
        <v>0</v>
      </c>
      <c r="K89" s="224" t="s">
        <v>19</v>
      </c>
      <c r="L89" s="229"/>
      <c r="M89" s="230" t="s">
        <v>19</v>
      </c>
      <c r="N89" s="231" t="s">
        <v>43</v>
      </c>
      <c r="O89" s="84"/>
      <c r="P89" s="213">
        <f>O89*H89</f>
        <v>0</v>
      </c>
      <c r="Q89" s="213">
        <v>0.20999999999999999</v>
      </c>
      <c r="R89" s="213">
        <f>Q89*H89</f>
        <v>17.513999999999999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150</v>
      </c>
      <c r="AT89" s="215" t="s">
        <v>201</v>
      </c>
      <c r="AU89" s="215" t="s">
        <v>82</v>
      </c>
      <c r="AY89" s="17" t="s">
        <v>116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80</v>
      </c>
      <c r="BK89" s="216">
        <f>ROUND(I89*H89,2)</f>
        <v>0</v>
      </c>
      <c r="BL89" s="17" t="s">
        <v>122</v>
      </c>
      <c r="BM89" s="215" t="s">
        <v>393</v>
      </c>
    </row>
    <row r="90" s="13" customFormat="1">
      <c r="A90" s="13"/>
      <c r="B90" s="232"/>
      <c r="C90" s="233"/>
      <c r="D90" s="217" t="s">
        <v>206</v>
      </c>
      <c r="E90" s="234" t="s">
        <v>19</v>
      </c>
      <c r="F90" s="235" t="s">
        <v>388</v>
      </c>
      <c r="G90" s="233"/>
      <c r="H90" s="236">
        <v>60.600000000000001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2" t="s">
        <v>206</v>
      </c>
      <c r="AU90" s="242" t="s">
        <v>82</v>
      </c>
      <c r="AV90" s="13" t="s">
        <v>82</v>
      </c>
      <c r="AW90" s="13" t="s">
        <v>33</v>
      </c>
      <c r="AX90" s="13" t="s">
        <v>72</v>
      </c>
      <c r="AY90" s="242" t="s">
        <v>116</v>
      </c>
    </row>
    <row r="91" s="13" customFormat="1">
      <c r="A91" s="13"/>
      <c r="B91" s="232"/>
      <c r="C91" s="233"/>
      <c r="D91" s="217" t="s">
        <v>206</v>
      </c>
      <c r="E91" s="234" t="s">
        <v>19</v>
      </c>
      <c r="F91" s="235" t="s">
        <v>389</v>
      </c>
      <c r="G91" s="233"/>
      <c r="H91" s="236">
        <v>22.800000000000001</v>
      </c>
      <c r="I91" s="237"/>
      <c r="J91" s="233"/>
      <c r="K91" s="233"/>
      <c r="L91" s="238"/>
      <c r="M91" s="239"/>
      <c r="N91" s="240"/>
      <c r="O91" s="240"/>
      <c r="P91" s="240"/>
      <c r="Q91" s="240"/>
      <c r="R91" s="240"/>
      <c r="S91" s="240"/>
      <c r="T91" s="24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2" t="s">
        <v>206</v>
      </c>
      <c r="AU91" s="242" t="s">
        <v>82</v>
      </c>
      <c r="AV91" s="13" t="s">
        <v>82</v>
      </c>
      <c r="AW91" s="13" t="s">
        <v>33</v>
      </c>
      <c r="AX91" s="13" t="s">
        <v>72</v>
      </c>
      <c r="AY91" s="242" t="s">
        <v>116</v>
      </c>
    </row>
    <row r="92" s="14" customFormat="1">
      <c r="A92" s="14"/>
      <c r="B92" s="251"/>
      <c r="C92" s="252"/>
      <c r="D92" s="217" t="s">
        <v>206</v>
      </c>
      <c r="E92" s="253" t="s">
        <v>19</v>
      </c>
      <c r="F92" s="254" t="s">
        <v>390</v>
      </c>
      <c r="G92" s="252"/>
      <c r="H92" s="255">
        <v>83.400000000000006</v>
      </c>
      <c r="I92" s="256"/>
      <c r="J92" s="252"/>
      <c r="K92" s="252"/>
      <c r="L92" s="257"/>
      <c r="M92" s="258"/>
      <c r="N92" s="259"/>
      <c r="O92" s="259"/>
      <c r="P92" s="259"/>
      <c r="Q92" s="259"/>
      <c r="R92" s="259"/>
      <c r="S92" s="259"/>
      <c r="T92" s="260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61" t="s">
        <v>206</v>
      </c>
      <c r="AU92" s="261" t="s">
        <v>82</v>
      </c>
      <c r="AV92" s="14" t="s">
        <v>122</v>
      </c>
      <c r="AW92" s="14" t="s">
        <v>33</v>
      </c>
      <c r="AX92" s="14" t="s">
        <v>80</v>
      </c>
      <c r="AY92" s="261" t="s">
        <v>116</v>
      </c>
    </row>
    <row r="93" s="2" customFormat="1" ht="24.15" customHeight="1">
      <c r="A93" s="38"/>
      <c r="B93" s="39"/>
      <c r="C93" s="204" t="s">
        <v>130</v>
      </c>
      <c r="D93" s="204" t="s">
        <v>118</v>
      </c>
      <c r="E93" s="205" t="s">
        <v>394</v>
      </c>
      <c r="F93" s="206" t="s">
        <v>395</v>
      </c>
      <c r="G93" s="207" t="s">
        <v>148</v>
      </c>
      <c r="H93" s="208">
        <v>404</v>
      </c>
      <c r="I93" s="209"/>
      <c r="J93" s="210">
        <f>ROUND(I93*H93,2)</f>
        <v>0</v>
      </c>
      <c r="K93" s="206" t="s">
        <v>19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122</v>
      </c>
      <c r="AT93" s="215" t="s">
        <v>118</v>
      </c>
      <c r="AU93" s="215" t="s">
        <v>82</v>
      </c>
      <c r="AY93" s="17" t="s">
        <v>116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80</v>
      </c>
      <c r="BK93" s="216">
        <f>ROUND(I93*H93,2)</f>
        <v>0</v>
      </c>
      <c r="BL93" s="17" t="s">
        <v>122</v>
      </c>
      <c r="BM93" s="215" t="s">
        <v>396</v>
      </c>
    </row>
    <row r="94" s="13" customFormat="1">
      <c r="A94" s="13"/>
      <c r="B94" s="232"/>
      <c r="C94" s="233"/>
      <c r="D94" s="217" t="s">
        <v>206</v>
      </c>
      <c r="E94" s="234" t="s">
        <v>19</v>
      </c>
      <c r="F94" s="235" t="s">
        <v>397</v>
      </c>
      <c r="G94" s="233"/>
      <c r="H94" s="236">
        <v>404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206</v>
      </c>
      <c r="AU94" s="242" t="s">
        <v>82</v>
      </c>
      <c r="AV94" s="13" t="s">
        <v>82</v>
      </c>
      <c r="AW94" s="13" t="s">
        <v>33</v>
      </c>
      <c r="AX94" s="13" t="s">
        <v>80</v>
      </c>
      <c r="AY94" s="242" t="s">
        <v>116</v>
      </c>
    </row>
    <row r="95" s="2" customFormat="1" ht="24.15" customHeight="1">
      <c r="A95" s="38"/>
      <c r="B95" s="39"/>
      <c r="C95" s="204" t="s">
        <v>122</v>
      </c>
      <c r="D95" s="204" t="s">
        <v>118</v>
      </c>
      <c r="E95" s="205" t="s">
        <v>398</v>
      </c>
      <c r="F95" s="206" t="s">
        <v>399</v>
      </c>
      <c r="G95" s="207" t="s">
        <v>148</v>
      </c>
      <c r="H95" s="208">
        <v>2739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122</v>
      </c>
      <c r="AT95" s="215" t="s">
        <v>118</v>
      </c>
      <c r="AU95" s="215" t="s">
        <v>82</v>
      </c>
      <c r="AY95" s="17" t="s">
        <v>116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80</v>
      </c>
      <c r="BK95" s="216">
        <f>ROUND(I95*H95,2)</f>
        <v>0</v>
      </c>
      <c r="BL95" s="17" t="s">
        <v>122</v>
      </c>
      <c r="BM95" s="215" t="s">
        <v>400</v>
      </c>
    </row>
    <row r="96" s="13" customFormat="1">
      <c r="A96" s="13"/>
      <c r="B96" s="232"/>
      <c r="C96" s="233"/>
      <c r="D96" s="217" t="s">
        <v>206</v>
      </c>
      <c r="E96" s="234" t="s">
        <v>19</v>
      </c>
      <c r="F96" s="235" t="s">
        <v>401</v>
      </c>
      <c r="G96" s="233"/>
      <c r="H96" s="236">
        <v>2739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206</v>
      </c>
      <c r="AU96" s="242" t="s">
        <v>82</v>
      </c>
      <c r="AV96" s="13" t="s">
        <v>82</v>
      </c>
      <c r="AW96" s="13" t="s">
        <v>33</v>
      </c>
      <c r="AX96" s="13" t="s">
        <v>80</v>
      </c>
      <c r="AY96" s="242" t="s">
        <v>116</v>
      </c>
    </row>
    <row r="97" s="2" customFormat="1" ht="16.5" customHeight="1">
      <c r="A97" s="38"/>
      <c r="B97" s="39"/>
      <c r="C97" s="222" t="s">
        <v>137</v>
      </c>
      <c r="D97" s="222" t="s">
        <v>201</v>
      </c>
      <c r="E97" s="223" t="s">
        <v>402</v>
      </c>
      <c r="F97" s="224" t="s">
        <v>403</v>
      </c>
      <c r="G97" s="225" t="s">
        <v>256</v>
      </c>
      <c r="H97" s="226">
        <v>62.859999999999999</v>
      </c>
      <c r="I97" s="227"/>
      <c r="J97" s="228">
        <f>ROUND(I97*H97,2)</f>
        <v>0</v>
      </c>
      <c r="K97" s="224" t="s">
        <v>19</v>
      </c>
      <c r="L97" s="229"/>
      <c r="M97" s="230" t="s">
        <v>19</v>
      </c>
      <c r="N97" s="231" t="s">
        <v>43</v>
      </c>
      <c r="O97" s="84"/>
      <c r="P97" s="213">
        <f>O97*H97</f>
        <v>0</v>
      </c>
      <c r="Q97" s="213">
        <v>0.001</v>
      </c>
      <c r="R97" s="213">
        <f>Q97*H97</f>
        <v>0.062859999999999999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150</v>
      </c>
      <c r="AT97" s="215" t="s">
        <v>201</v>
      </c>
      <c r="AU97" s="215" t="s">
        <v>82</v>
      </c>
      <c r="AY97" s="17" t="s">
        <v>116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80</v>
      </c>
      <c r="BK97" s="216">
        <f>ROUND(I97*H97,2)</f>
        <v>0</v>
      </c>
      <c r="BL97" s="17" t="s">
        <v>122</v>
      </c>
      <c r="BM97" s="215" t="s">
        <v>404</v>
      </c>
    </row>
    <row r="98" s="13" customFormat="1">
      <c r="A98" s="13"/>
      <c r="B98" s="232"/>
      <c r="C98" s="233"/>
      <c r="D98" s="217" t="s">
        <v>206</v>
      </c>
      <c r="E98" s="234" t="s">
        <v>19</v>
      </c>
      <c r="F98" s="235" t="s">
        <v>405</v>
      </c>
      <c r="G98" s="233"/>
      <c r="H98" s="236">
        <v>62.859999999999999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206</v>
      </c>
      <c r="AU98" s="242" t="s">
        <v>82</v>
      </c>
      <c r="AV98" s="13" t="s">
        <v>82</v>
      </c>
      <c r="AW98" s="13" t="s">
        <v>33</v>
      </c>
      <c r="AX98" s="13" t="s">
        <v>80</v>
      </c>
      <c r="AY98" s="242" t="s">
        <v>116</v>
      </c>
    </row>
    <row r="99" s="2" customFormat="1" ht="16.5" customHeight="1">
      <c r="A99" s="38"/>
      <c r="B99" s="39"/>
      <c r="C99" s="204" t="s">
        <v>141</v>
      </c>
      <c r="D99" s="204" t="s">
        <v>118</v>
      </c>
      <c r="E99" s="205" t="s">
        <v>406</v>
      </c>
      <c r="F99" s="206" t="s">
        <v>407</v>
      </c>
      <c r="G99" s="207" t="s">
        <v>148</v>
      </c>
      <c r="H99" s="208">
        <v>5478</v>
      </c>
      <c r="I99" s="209"/>
      <c r="J99" s="210">
        <f>ROUND(I99*H99,2)</f>
        <v>0</v>
      </c>
      <c r="K99" s="206" t="s">
        <v>19</v>
      </c>
      <c r="L99" s="44"/>
      <c r="M99" s="211" t="s">
        <v>19</v>
      </c>
      <c r="N99" s="212" t="s">
        <v>43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122</v>
      </c>
      <c r="AT99" s="215" t="s">
        <v>118</v>
      </c>
      <c r="AU99" s="215" t="s">
        <v>82</v>
      </c>
      <c r="AY99" s="17" t="s">
        <v>116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80</v>
      </c>
      <c r="BK99" s="216">
        <f>ROUND(I99*H99,2)</f>
        <v>0</v>
      </c>
      <c r="BL99" s="17" t="s">
        <v>122</v>
      </c>
      <c r="BM99" s="215" t="s">
        <v>408</v>
      </c>
    </row>
    <row r="100" s="13" customFormat="1">
      <c r="A100" s="13"/>
      <c r="B100" s="232"/>
      <c r="C100" s="233"/>
      <c r="D100" s="217" t="s">
        <v>206</v>
      </c>
      <c r="E100" s="234" t="s">
        <v>19</v>
      </c>
      <c r="F100" s="235" t="s">
        <v>409</v>
      </c>
      <c r="G100" s="233"/>
      <c r="H100" s="236">
        <v>2739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206</v>
      </c>
      <c r="AU100" s="242" t="s">
        <v>82</v>
      </c>
      <c r="AV100" s="13" t="s">
        <v>82</v>
      </c>
      <c r="AW100" s="13" t="s">
        <v>33</v>
      </c>
      <c r="AX100" s="13" t="s">
        <v>72</v>
      </c>
      <c r="AY100" s="242" t="s">
        <v>116</v>
      </c>
    </row>
    <row r="101" s="14" customFormat="1">
      <c r="A101" s="14"/>
      <c r="B101" s="251"/>
      <c r="C101" s="252"/>
      <c r="D101" s="217" t="s">
        <v>206</v>
      </c>
      <c r="E101" s="253" t="s">
        <v>19</v>
      </c>
      <c r="F101" s="254" t="s">
        <v>390</v>
      </c>
      <c r="G101" s="252"/>
      <c r="H101" s="255">
        <v>2739</v>
      </c>
      <c r="I101" s="256"/>
      <c r="J101" s="252"/>
      <c r="K101" s="252"/>
      <c r="L101" s="257"/>
      <c r="M101" s="258"/>
      <c r="N101" s="259"/>
      <c r="O101" s="259"/>
      <c r="P101" s="259"/>
      <c r="Q101" s="259"/>
      <c r="R101" s="259"/>
      <c r="S101" s="259"/>
      <c r="T101" s="26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1" t="s">
        <v>206</v>
      </c>
      <c r="AU101" s="261" t="s">
        <v>82</v>
      </c>
      <c r="AV101" s="14" t="s">
        <v>122</v>
      </c>
      <c r="AW101" s="14" t="s">
        <v>33</v>
      </c>
      <c r="AX101" s="14" t="s">
        <v>72</v>
      </c>
      <c r="AY101" s="261" t="s">
        <v>116</v>
      </c>
    </row>
    <row r="102" s="13" customFormat="1">
      <c r="A102" s="13"/>
      <c r="B102" s="232"/>
      <c r="C102" s="233"/>
      <c r="D102" s="217" t="s">
        <v>206</v>
      </c>
      <c r="E102" s="234" t="s">
        <v>19</v>
      </c>
      <c r="F102" s="235" t="s">
        <v>410</v>
      </c>
      <c r="G102" s="233"/>
      <c r="H102" s="236">
        <v>5478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206</v>
      </c>
      <c r="AU102" s="242" t="s">
        <v>82</v>
      </c>
      <c r="AV102" s="13" t="s">
        <v>82</v>
      </c>
      <c r="AW102" s="13" t="s">
        <v>33</v>
      </c>
      <c r="AX102" s="13" t="s">
        <v>80</v>
      </c>
      <c r="AY102" s="242" t="s">
        <v>116</v>
      </c>
    </row>
    <row r="103" s="2" customFormat="1" ht="16.5" customHeight="1">
      <c r="A103" s="38"/>
      <c r="B103" s="39"/>
      <c r="C103" s="204" t="s">
        <v>145</v>
      </c>
      <c r="D103" s="204" t="s">
        <v>118</v>
      </c>
      <c r="E103" s="205" t="s">
        <v>411</v>
      </c>
      <c r="F103" s="206" t="s">
        <v>412</v>
      </c>
      <c r="G103" s="207" t="s">
        <v>148</v>
      </c>
      <c r="H103" s="208">
        <v>9429</v>
      </c>
      <c r="I103" s="209"/>
      <c r="J103" s="210">
        <f>ROUND(I103*H103,2)</f>
        <v>0</v>
      </c>
      <c r="K103" s="206" t="s">
        <v>19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122</v>
      </c>
      <c r="AT103" s="215" t="s">
        <v>118</v>
      </c>
      <c r="AU103" s="215" t="s">
        <v>82</v>
      </c>
      <c r="AY103" s="17" t="s">
        <v>116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80</v>
      </c>
      <c r="BK103" s="216">
        <f>ROUND(I103*H103,2)</f>
        <v>0</v>
      </c>
      <c r="BL103" s="17" t="s">
        <v>122</v>
      </c>
      <c r="BM103" s="215" t="s">
        <v>413</v>
      </c>
    </row>
    <row r="104" s="13" customFormat="1">
      <c r="A104" s="13"/>
      <c r="B104" s="232"/>
      <c r="C104" s="233"/>
      <c r="D104" s="217" t="s">
        <v>206</v>
      </c>
      <c r="E104" s="234" t="s">
        <v>19</v>
      </c>
      <c r="F104" s="235" t="s">
        <v>414</v>
      </c>
      <c r="G104" s="233"/>
      <c r="H104" s="236">
        <v>2739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206</v>
      </c>
      <c r="AU104" s="242" t="s">
        <v>82</v>
      </c>
      <c r="AV104" s="13" t="s">
        <v>82</v>
      </c>
      <c r="AW104" s="13" t="s">
        <v>33</v>
      </c>
      <c r="AX104" s="13" t="s">
        <v>72</v>
      </c>
      <c r="AY104" s="242" t="s">
        <v>116</v>
      </c>
    </row>
    <row r="105" s="13" customFormat="1">
      <c r="A105" s="13"/>
      <c r="B105" s="232"/>
      <c r="C105" s="233"/>
      <c r="D105" s="217" t="s">
        <v>206</v>
      </c>
      <c r="E105" s="234" t="s">
        <v>19</v>
      </c>
      <c r="F105" s="235" t="s">
        <v>415</v>
      </c>
      <c r="G105" s="233"/>
      <c r="H105" s="236">
        <v>404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206</v>
      </c>
      <c r="AU105" s="242" t="s">
        <v>82</v>
      </c>
      <c r="AV105" s="13" t="s">
        <v>82</v>
      </c>
      <c r="AW105" s="13" t="s">
        <v>33</v>
      </c>
      <c r="AX105" s="13" t="s">
        <v>72</v>
      </c>
      <c r="AY105" s="242" t="s">
        <v>116</v>
      </c>
    </row>
    <row r="106" s="14" customFormat="1">
      <c r="A106" s="14"/>
      <c r="B106" s="251"/>
      <c r="C106" s="252"/>
      <c r="D106" s="217" t="s">
        <v>206</v>
      </c>
      <c r="E106" s="253" t="s">
        <v>19</v>
      </c>
      <c r="F106" s="254" t="s">
        <v>390</v>
      </c>
      <c r="G106" s="252"/>
      <c r="H106" s="255">
        <v>3143</v>
      </c>
      <c r="I106" s="256"/>
      <c r="J106" s="252"/>
      <c r="K106" s="252"/>
      <c r="L106" s="257"/>
      <c r="M106" s="258"/>
      <c r="N106" s="259"/>
      <c r="O106" s="259"/>
      <c r="P106" s="259"/>
      <c r="Q106" s="259"/>
      <c r="R106" s="259"/>
      <c r="S106" s="259"/>
      <c r="T106" s="26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61" t="s">
        <v>206</v>
      </c>
      <c r="AU106" s="261" t="s">
        <v>82</v>
      </c>
      <c r="AV106" s="14" t="s">
        <v>122</v>
      </c>
      <c r="AW106" s="14" t="s">
        <v>33</v>
      </c>
      <c r="AX106" s="14" t="s">
        <v>72</v>
      </c>
      <c r="AY106" s="261" t="s">
        <v>116</v>
      </c>
    </row>
    <row r="107" s="13" customFormat="1">
      <c r="A107" s="13"/>
      <c r="B107" s="232"/>
      <c r="C107" s="233"/>
      <c r="D107" s="217" t="s">
        <v>206</v>
      </c>
      <c r="E107" s="234" t="s">
        <v>19</v>
      </c>
      <c r="F107" s="235" t="s">
        <v>416</v>
      </c>
      <c r="G107" s="233"/>
      <c r="H107" s="236">
        <v>9429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206</v>
      </c>
      <c r="AU107" s="242" t="s">
        <v>82</v>
      </c>
      <c r="AV107" s="13" t="s">
        <v>82</v>
      </c>
      <c r="AW107" s="13" t="s">
        <v>33</v>
      </c>
      <c r="AX107" s="13" t="s">
        <v>80</v>
      </c>
      <c r="AY107" s="242" t="s">
        <v>116</v>
      </c>
    </row>
    <row r="108" s="2" customFormat="1" ht="16.5" customHeight="1">
      <c r="A108" s="38"/>
      <c r="B108" s="39"/>
      <c r="C108" s="204" t="s">
        <v>150</v>
      </c>
      <c r="D108" s="204" t="s">
        <v>118</v>
      </c>
      <c r="E108" s="205" t="s">
        <v>417</v>
      </c>
      <c r="F108" s="206" t="s">
        <v>418</v>
      </c>
      <c r="G108" s="207" t="s">
        <v>148</v>
      </c>
      <c r="H108" s="208">
        <v>3143</v>
      </c>
      <c r="I108" s="209"/>
      <c r="J108" s="210">
        <f>ROUND(I108*H108,2)</f>
        <v>0</v>
      </c>
      <c r="K108" s="206" t="s">
        <v>19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122</v>
      </c>
      <c r="AT108" s="215" t="s">
        <v>118</v>
      </c>
      <c r="AU108" s="215" t="s">
        <v>82</v>
      </c>
      <c r="AY108" s="17" t="s">
        <v>116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80</v>
      </c>
      <c r="BK108" s="216">
        <f>ROUND(I108*H108,2)</f>
        <v>0</v>
      </c>
      <c r="BL108" s="17" t="s">
        <v>122</v>
      </c>
      <c r="BM108" s="215" t="s">
        <v>419</v>
      </c>
    </row>
    <row r="109" s="13" customFormat="1">
      <c r="A109" s="13"/>
      <c r="B109" s="232"/>
      <c r="C109" s="233"/>
      <c r="D109" s="217" t="s">
        <v>206</v>
      </c>
      <c r="E109" s="234" t="s">
        <v>19</v>
      </c>
      <c r="F109" s="235" t="s">
        <v>420</v>
      </c>
      <c r="G109" s="233"/>
      <c r="H109" s="236">
        <v>2739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206</v>
      </c>
      <c r="AU109" s="242" t="s">
        <v>82</v>
      </c>
      <c r="AV109" s="13" t="s">
        <v>82</v>
      </c>
      <c r="AW109" s="13" t="s">
        <v>33</v>
      </c>
      <c r="AX109" s="13" t="s">
        <v>72</v>
      </c>
      <c r="AY109" s="242" t="s">
        <v>116</v>
      </c>
    </row>
    <row r="110" s="13" customFormat="1">
      <c r="A110" s="13"/>
      <c r="B110" s="232"/>
      <c r="C110" s="233"/>
      <c r="D110" s="217" t="s">
        <v>206</v>
      </c>
      <c r="E110" s="234" t="s">
        <v>19</v>
      </c>
      <c r="F110" s="235" t="s">
        <v>421</v>
      </c>
      <c r="G110" s="233"/>
      <c r="H110" s="236">
        <v>404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206</v>
      </c>
      <c r="AU110" s="242" t="s">
        <v>82</v>
      </c>
      <c r="AV110" s="13" t="s">
        <v>82</v>
      </c>
      <c r="AW110" s="13" t="s">
        <v>33</v>
      </c>
      <c r="AX110" s="13" t="s">
        <v>72</v>
      </c>
      <c r="AY110" s="242" t="s">
        <v>116</v>
      </c>
    </row>
    <row r="111" s="14" customFormat="1">
      <c r="A111" s="14"/>
      <c r="B111" s="251"/>
      <c r="C111" s="252"/>
      <c r="D111" s="217" t="s">
        <v>206</v>
      </c>
      <c r="E111" s="253" t="s">
        <v>19</v>
      </c>
      <c r="F111" s="254" t="s">
        <v>390</v>
      </c>
      <c r="G111" s="252"/>
      <c r="H111" s="255">
        <v>3143</v>
      </c>
      <c r="I111" s="256"/>
      <c r="J111" s="252"/>
      <c r="K111" s="252"/>
      <c r="L111" s="257"/>
      <c r="M111" s="258"/>
      <c r="N111" s="259"/>
      <c r="O111" s="259"/>
      <c r="P111" s="259"/>
      <c r="Q111" s="259"/>
      <c r="R111" s="259"/>
      <c r="S111" s="259"/>
      <c r="T111" s="26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1" t="s">
        <v>206</v>
      </c>
      <c r="AU111" s="261" t="s">
        <v>82</v>
      </c>
      <c r="AV111" s="14" t="s">
        <v>122</v>
      </c>
      <c r="AW111" s="14" t="s">
        <v>33</v>
      </c>
      <c r="AX111" s="14" t="s">
        <v>80</v>
      </c>
      <c r="AY111" s="261" t="s">
        <v>116</v>
      </c>
    </row>
    <row r="112" s="2" customFormat="1" ht="24.15" customHeight="1">
      <c r="A112" s="38"/>
      <c r="B112" s="39"/>
      <c r="C112" s="204" t="s">
        <v>155</v>
      </c>
      <c r="D112" s="204" t="s">
        <v>118</v>
      </c>
      <c r="E112" s="205" t="s">
        <v>422</v>
      </c>
      <c r="F112" s="206" t="s">
        <v>423</v>
      </c>
      <c r="G112" s="207" t="s">
        <v>148</v>
      </c>
      <c r="H112" s="208">
        <v>2739</v>
      </c>
      <c r="I112" s="209"/>
      <c r="J112" s="210">
        <f>ROUND(I112*H112,2)</f>
        <v>0</v>
      </c>
      <c r="K112" s="206" t="s">
        <v>19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122</v>
      </c>
      <c r="AT112" s="215" t="s">
        <v>118</v>
      </c>
      <c r="AU112" s="215" t="s">
        <v>82</v>
      </c>
      <c r="AY112" s="17" t="s">
        <v>116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80</v>
      </c>
      <c r="BK112" s="216">
        <f>ROUND(I112*H112,2)</f>
        <v>0</v>
      </c>
      <c r="BL112" s="17" t="s">
        <v>122</v>
      </c>
      <c r="BM112" s="215" t="s">
        <v>424</v>
      </c>
    </row>
    <row r="113" s="13" customFormat="1">
      <c r="A113" s="13"/>
      <c r="B113" s="232"/>
      <c r="C113" s="233"/>
      <c r="D113" s="217" t="s">
        <v>206</v>
      </c>
      <c r="E113" s="234" t="s">
        <v>19</v>
      </c>
      <c r="F113" s="235" t="s">
        <v>425</v>
      </c>
      <c r="G113" s="233"/>
      <c r="H113" s="236">
        <v>2739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206</v>
      </c>
      <c r="AU113" s="242" t="s">
        <v>82</v>
      </c>
      <c r="AV113" s="13" t="s">
        <v>82</v>
      </c>
      <c r="AW113" s="13" t="s">
        <v>33</v>
      </c>
      <c r="AX113" s="13" t="s">
        <v>80</v>
      </c>
      <c r="AY113" s="242" t="s">
        <v>116</v>
      </c>
    </row>
    <row r="114" s="2" customFormat="1" ht="16.5" customHeight="1">
      <c r="A114" s="38"/>
      <c r="B114" s="39"/>
      <c r="C114" s="222" t="s">
        <v>160</v>
      </c>
      <c r="D114" s="222" t="s">
        <v>201</v>
      </c>
      <c r="E114" s="223" t="s">
        <v>426</v>
      </c>
      <c r="F114" s="224" t="s">
        <v>427</v>
      </c>
      <c r="G114" s="225" t="s">
        <v>428</v>
      </c>
      <c r="H114" s="226">
        <v>1.0960000000000001</v>
      </c>
      <c r="I114" s="227"/>
      <c r="J114" s="228">
        <f>ROUND(I114*H114,2)</f>
        <v>0</v>
      </c>
      <c r="K114" s="224" t="s">
        <v>19</v>
      </c>
      <c r="L114" s="229"/>
      <c r="M114" s="230" t="s">
        <v>19</v>
      </c>
      <c r="N114" s="231" t="s">
        <v>43</v>
      </c>
      <c r="O114" s="84"/>
      <c r="P114" s="213">
        <f>O114*H114</f>
        <v>0</v>
      </c>
      <c r="Q114" s="213">
        <v>0.001</v>
      </c>
      <c r="R114" s="213">
        <f>Q114*H114</f>
        <v>0.0010960000000000002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150</v>
      </c>
      <c r="AT114" s="215" t="s">
        <v>201</v>
      </c>
      <c r="AU114" s="215" t="s">
        <v>82</v>
      </c>
      <c r="AY114" s="17" t="s">
        <v>116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80</v>
      </c>
      <c r="BK114" s="216">
        <f>ROUND(I114*H114,2)</f>
        <v>0</v>
      </c>
      <c r="BL114" s="17" t="s">
        <v>122</v>
      </c>
      <c r="BM114" s="215" t="s">
        <v>429</v>
      </c>
    </row>
    <row r="115" s="13" customFormat="1">
      <c r="A115" s="13"/>
      <c r="B115" s="232"/>
      <c r="C115" s="233"/>
      <c r="D115" s="217" t="s">
        <v>206</v>
      </c>
      <c r="E115" s="234" t="s">
        <v>19</v>
      </c>
      <c r="F115" s="235" t="s">
        <v>430</v>
      </c>
      <c r="G115" s="233"/>
      <c r="H115" s="236">
        <v>1.0960000000000001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206</v>
      </c>
      <c r="AU115" s="242" t="s">
        <v>82</v>
      </c>
      <c r="AV115" s="13" t="s">
        <v>82</v>
      </c>
      <c r="AW115" s="13" t="s">
        <v>33</v>
      </c>
      <c r="AX115" s="13" t="s">
        <v>80</v>
      </c>
      <c r="AY115" s="242" t="s">
        <v>116</v>
      </c>
    </row>
    <row r="116" s="2" customFormat="1" ht="16.5" customHeight="1">
      <c r="A116" s="38"/>
      <c r="B116" s="39"/>
      <c r="C116" s="204" t="s">
        <v>164</v>
      </c>
      <c r="D116" s="204" t="s">
        <v>118</v>
      </c>
      <c r="E116" s="205" t="s">
        <v>431</v>
      </c>
      <c r="F116" s="206" t="s">
        <v>432</v>
      </c>
      <c r="G116" s="207" t="s">
        <v>121</v>
      </c>
      <c r="H116" s="208">
        <v>31.43</v>
      </c>
      <c r="I116" s="209"/>
      <c r="J116" s="210">
        <f>ROUND(I116*H116,2)</f>
        <v>0</v>
      </c>
      <c r="K116" s="206" t="s">
        <v>19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122</v>
      </c>
      <c r="AT116" s="215" t="s">
        <v>118</v>
      </c>
      <c r="AU116" s="215" t="s">
        <v>82</v>
      </c>
      <c r="AY116" s="17" t="s">
        <v>116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80</v>
      </c>
      <c r="BK116" s="216">
        <f>ROUND(I116*H116,2)</f>
        <v>0</v>
      </c>
      <c r="BL116" s="17" t="s">
        <v>122</v>
      </c>
      <c r="BM116" s="215" t="s">
        <v>433</v>
      </c>
    </row>
    <row r="117" s="13" customFormat="1">
      <c r="A117" s="13"/>
      <c r="B117" s="232"/>
      <c r="C117" s="233"/>
      <c r="D117" s="217" t="s">
        <v>206</v>
      </c>
      <c r="E117" s="234" t="s">
        <v>19</v>
      </c>
      <c r="F117" s="235" t="s">
        <v>434</v>
      </c>
      <c r="G117" s="233"/>
      <c r="H117" s="236">
        <v>31.43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206</v>
      </c>
      <c r="AU117" s="242" t="s">
        <v>82</v>
      </c>
      <c r="AV117" s="13" t="s">
        <v>82</v>
      </c>
      <c r="AW117" s="13" t="s">
        <v>33</v>
      </c>
      <c r="AX117" s="13" t="s">
        <v>80</v>
      </c>
      <c r="AY117" s="242" t="s">
        <v>116</v>
      </c>
    </row>
    <row r="118" s="2" customFormat="1" ht="16.5" customHeight="1">
      <c r="A118" s="38"/>
      <c r="B118" s="39"/>
      <c r="C118" s="204" t="s">
        <v>168</v>
      </c>
      <c r="D118" s="204" t="s">
        <v>118</v>
      </c>
      <c r="E118" s="205" t="s">
        <v>229</v>
      </c>
      <c r="F118" s="206" t="s">
        <v>435</v>
      </c>
      <c r="G118" s="207" t="s">
        <v>270</v>
      </c>
      <c r="H118" s="208">
        <v>1</v>
      </c>
      <c r="I118" s="209"/>
      <c r="J118" s="210">
        <f>ROUND(I118*H118,2)</f>
        <v>0</v>
      </c>
      <c r="K118" s="206" t="s">
        <v>19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122</v>
      </c>
      <c r="AT118" s="215" t="s">
        <v>118</v>
      </c>
      <c r="AU118" s="215" t="s">
        <v>82</v>
      </c>
      <c r="AY118" s="17" t="s">
        <v>116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80</v>
      </c>
      <c r="BK118" s="216">
        <f>ROUND(I118*H118,2)</f>
        <v>0</v>
      </c>
      <c r="BL118" s="17" t="s">
        <v>122</v>
      </c>
      <c r="BM118" s="215" t="s">
        <v>436</v>
      </c>
    </row>
    <row r="119" s="12" customFormat="1" ht="22.8" customHeight="1">
      <c r="A119" s="12"/>
      <c r="B119" s="188"/>
      <c r="C119" s="189"/>
      <c r="D119" s="190" t="s">
        <v>71</v>
      </c>
      <c r="E119" s="202" t="s">
        <v>275</v>
      </c>
      <c r="F119" s="202" t="s">
        <v>276</v>
      </c>
      <c r="G119" s="189"/>
      <c r="H119" s="189"/>
      <c r="I119" s="192"/>
      <c r="J119" s="203">
        <f>BK119</f>
        <v>0</v>
      </c>
      <c r="K119" s="189"/>
      <c r="L119" s="194"/>
      <c r="M119" s="195"/>
      <c r="N119" s="196"/>
      <c r="O119" s="196"/>
      <c r="P119" s="197">
        <f>P120</f>
        <v>0</v>
      </c>
      <c r="Q119" s="196"/>
      <c r="R119" s="197">
        <f>R120</f>
        <v>0</v>
      </c>
      <c r="S119" s="196"/>
      <c r="T119" s="198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9" t="s">
        <v>80</v>
      </c>
      <c r="AT119" s="200" t="s">
        <v>71</v>
      </c>
      <c r="AU119" s="200" t="s">
        <v>80</v>
      </c>
      <c r="AY119" s="199" t="s">
        <v>116</v>
      </c>
      <c r="BK119" s="201">
        <f>BK120</f>
        <v>0</v>
      </c>
    </row>
    <row r="120" s="2" customFormat="1" ht="16.5" customHeight="1">
      <c r="A120" s="38"/>
      <c r="B120" s="39"/>
      <c r="C120" s="204" t="s">
        <v>172</v>
      </c>
      <c r="D120" s="204" t="s">
        <v>118</v>
      </c>
      <c r="E120" s="205" t="s">
        <v>277</v>
      </c>
      <c r="F120" s="206" t="s">
        <v>278</v>
      </c>
      <c r="G120" s="207" t="s">
        <v>204</v>
      </c>
      <c r="H120" s="208">
        <v>17.577999999999999</v>
      </c>
      <c r="I120" s="209"/>
      <c r="J120" s="210">
        <f>ROUND(I120*H120,2)</f>
        <v>0</v>
      </c>
      <c r="K120" s="206" t="s">
        <v>19</v>
      </c>
      <c r="L120" s="44"/>
      <c r="M120" s="262" t="s">
        <v>19</v>
      </c>
      <c r="N120" s="263" t="s">
        <v>43</v>
      </c>
      <c r="O120" s="248"/>
      <c r="P120" s="249">
        <f>O120*H120</f>
        <v>0</v>
      </c>
      <c r="Q120" s="249">
        <v>0</v>
      </c>
      <c r="R120" s="249">
        <f>Q120*H120</f>
        <v>0</v>
      </c>
      <c r="S120" s="249">
        <v>0</v>
      </c>
      <c r="T120" s="25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122</v>
      </c>
      <c r="AT120" s="215" t="s">
        <v>118</v>
      </c>
      <c r="AU120" s="215" t="s">
        <v>82</v>
      </c>
      <c r="AY120" s="17" t="s">
        <v>116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80</v>
      </c>
      <c r="BK120" s="216">
        <f>ROUND(I120*H120,2)</f>
        <v>0</v>
      </c>
      <c r="BL120" s="17" t="s">
        <v>122</v>
      </c>
      <c r="BM120" s="215" t="s">
        <v>437</v>
      </c>
    </row>
    <row r="121" s="2" customFormat="1" ht="6.96" customHeight="1">
      <c r="A121" s="38"/>
      <c r="B121" s="59"/>
      <c r="C121" s="60"/>
      <c r="D121" s="60"/>
      <c r="E121" s="60"/>
      <c r="F121" s="60"/>
      <c r="G121" s="60"/>
      <c r="H121" s="60"/>
      <c r="I121" s="60"/>
      <c r="J121" s="60"/>
      <c r="K121" s="60"/>
      <c r="L121" s="44"/>
      <c r="M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</sheetData>
  <sheetProtection sheet="1" autoFilter="0" formatColumns="0" formatRows="0" objects="1" scenarios="1" spinCount="100000" saltValue="QdNvV0I5oWCtvyoqH6iCHVIrUrFKUQIPrK7iEV5Wwe296URnCw1MHK1VIUKhBhQuj6HEuQc5rGoedRnaMfbp7Q==" hashValue="rrPlcE6Uxe9KdSkpYjKekASjc+hRiKjiclPdX6ExB+x2bhlLkx0zxt/8N1r4fhClGuy00q7LVMaDSodOOWOYTw==" algorithmName="SHA-512" password="80EB"/>
  <autoFilter ref="C81:K12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4" customWidth="1"/>
    <col min="2" max="2" width="1.667969" style="264" customWidth="1"/>
    <col min="3" max="4" width="5" style="264" customWidth="1"/>
    <col min="5" max="5" width="11.66016" style="264" customWidth="1"/>
    <col min="6" max="6" width="9.160156" style="264" customWidth="1"/>
    <col min="7" max="7" width="5" style="264" customWidth="1"/>
    <col min="8" max="8" width="77.83203" style="264" customWidth="1"/>
    <col min="9" max="10" width="20" style="264" customWidth="1"/>
    <col min="11" max="11" width="1.667969" style="264" customWidth="1"/>
  </cols>
  <sheetData>
    <row r="1" s="1" customFormat="1" ht="37.5" customHeight="1"/>
    <row r="2" s="1" customFormat="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="15" customFormat="1" ht="45" customHeight="1">
      <c r="B3" s="268"/>
      <c r="C3" s="269" t="s">
        <v>438</v>
      </c>
      <c r="D3" s="269"/>
      <c r="E3" s="269"/>
      <c r="F3" s="269"/>
      <c r="G3" s="269"/>
      <c r="H3" s="269"/>
      <c r="I3" s="269"/>
      <c r="J3" s="269"/>
      <c r="K3" s="270"/>
    </row>
    <row r="4" s="1" customFormat="1" ht="25.5" customHeight="1">
      <c r="B4" s="271"/>
      <c r="C4" s="272" t="s">
        <v>439</v>
      </c>
      <c r="D4" s="272"/>
      <c r="E4" s="272"/>
      <c r="F4" s="272"/>
      <c r="G4" s="272"/>
      <c r="H4" s="272"/>
      <c r="I4" s="272"/>
      <c r="J4" s="272"/>
      <c r="K4" s="273"/>
    </row>
    <row r="5" s="1" customFormat="1" ht="5.25" customHeight="1">
      <c r="B5" s="271"/>
      <c r="C5" s="274"/>
      <c r="D5" s="274"/>
      <c r="E5" s="274"/>
      <c r="F5" s="274"/>
      <c r="G5" s="274"/>
      <c r="H5" s="274"/>
      <c r="I5" s="274"/>
      <c r="J5" s="274"/>
      <c r="K5" s="273"/>
    </row>
    <row r="6" s="1" customFormat="1" ht="15" customHeight="1">
      <c r="B6" s="271"/>
      <c r="C6" s="275" t="s">
        <v>440</v>
      </c>
      <c r="D6" s="275"/>
      <c r="E6" s="275"/>
      <c r="F6" s="275"/>
      <c r="G6" s="275"/>
      <c r="H6" s="275"/>
      <c r="I6" s="275"/>
      <c r="J6" s="275"/>
      <c r="K6" s="273"/>
    </row>
    <row r="7" s="1" customFormat="1" ht="15" customHeight="1">
      <c r="B7" s="276"/>
      <c r="C7" s="275" t="s">
        <v>441</v>
      </c>
      <c r="D7" s="275"/>
      <c r="E7" s="275"/>
      <c r="F7" s="275"/>
      <c r="G7" s="275"/>
      <c r="H7" s="275"/>
      <c r="I7" s="275"/>
      <c r="J7" s="275"/>
      <c r="K7" s="273"/>
    </row>
    <row r="8" s="1" customFormat="1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="1" customFormat="1" ht="15" customHeight="1">
      <c r="B9" s="276"/>
      <c r="C9" s="275" t="s">
        <v>442</v>
      </c>
      <c r="D9" s="275"/>
      <c r="E9" s="275"/>
      <c r="F9" s="275"/>
      <c r="G9" s="275"/>
      <c r="H9" s="275"/>
      <c r="I9" s="275"/>
      <c r="J9" s="275"/>
      <c r="K9" s="273"/>
    </row>
    <row r="10" s="1" customFormat="1" ht="15" customHeight="1">
      <c r="B10" s="276"/>
      <c r="C10" s="275"/>
      <c r="D10" s="275" t="s">
        <v>443</v>
      </c>
      <c r="E10" s="275"/>
      <c r="F10" s="275"/>
      <c r="G10" s="275"/>
      <c r="H10" s="275"/>
      <c r="I10" s="275"/>
      <c r="J10" s="275"/>
      <c r="K10" s="273"/>
    </row>
    <row r="11" s="1" customFormat="1" ht="15" customHeight="1">
      <c r="B11" s="276"/>
      <c r="C11" s="277"/>
      <c r="D11" s="275" t="s">
        <v>444</v>
      </c>
      <c r="E11" s="275"/>
      <c r="F11" s="275"/>
      <c r="G11" s="275"/>
      <c r="H11" s="275"/>
      <c r="I11" s="275"/>
      <c r="J11" s="275"/>
      <c r="K11" s="273"/>
    </row>
    <row r="12" s="1" customFormat="1" ht="15" customHeight="1">
      <c r="B12" s="276"/>
      <c r="C12" s="277"/>
      <c r="D12" s="275"/>
      <c r="E12" s="275"/>
      <c r="F12" s="275"/>
      <c r="G12" s="275"/>
      <c r="H12" s="275"/>
      <c r="I12" s="275"/>
      <c r="J12" s="275"/>
      <c r="K12" s="273"/>
    </row>
    <row r="13" s="1" customFormat="1" ht="15" customHeight="1">
      <c r="B13" s="276"/>
      <c r="C13" s="277"/>
      <c r="D13" s="278" t="s">
        <v>445</v>
      </c>
      <c r="E13" s="275"/>
      <c r="F13" s="275"/>
      <c r="G13" s="275"/>
      <c r="H13" s="275"/>
      <c r="I13" s="275"/>
      <c r="J13" s="275"/>
      <c r="K13" s="273"/>
    </row>
    <row r="14" s="1" customFormat="1" ht="12.75" customHeight="1">
      <c r="B14" s="276"/>
      <c r="C14" s="277"/>
      <c r="D14" s="277"/>
      <c r="E14" s="277"/>
      <c r="F14" s="277"/>
      <c r="G14" s="277"/>
      <c r="H14" s="277"/>
      <c r="I14" s="277"/>
      <c r="J14" s="277"/>
      <c r="K14" s="273"/>
    </row>
    <row r="15" s="1" customFormat="1" ht="15" customHeight="1">
      <c r="B15" s="276"/>
      <c r="C15" s="277"/>
      <c r="D15" s="275" t="s">
        <v>446</v>
      </c>
      <c r="E15" s="275"/>
      <c r="F15" s="275"/>
      <c r="G15" s="275"/>
      <c r="H15" s="275"/>
      <c r="I15" s="275"/>
      <c r="J15" s="275"/>
      <c r="K15" s="273"/>
    </row>
    <row r="16" s="1" customFormat="1" ht="15" customHeight="1">
      <c r="B16" s="276"/>
      <c r="C16" s="277"/>
      <c r="D16" s="275" t="s">
        <v>447</v>
      </c>
      <c r="E16" s="275"/>
      <c r="F16" s="275"/>
      <c r="G16" s="275"/>
      <c r="H16" s="275"/>
      <c r="I16" s="275"/>
      <c r="J16" s="275"/>
      <c r="K16" s="273"/>
    </row>
    <row r="17" s="1" customFormat="1" ht="15" customHeight="1">
      <c r="B17" s="276"/>
      <c r="C17" s="277"/>
      <c r="D17" s="275" t="s">
        <v>448</v>
      </c>
      <c r="E17" s="275"/>
      <c r="F17" s="275"/>
      <c r="G17" s="275"/>
      <c r="H17" s="275"/>
      <c r="I17" s="275"/>
      <c r="J17" s="275"/>
      <c r="K17" s="273"/>
    </row>
    <row r="18" s="1" customFormat="1" ht="15" customHeight="1">
      <c r="B18" s="276"/>
      <c r="C18" s="277"/>
      <c r="D18" s="277"/>
      <c r="E18" s="279" t="s">
        <v>79</v>
      </c>
      <c r="F18" s="275" t="s">
        <v>449</v>
      </c>
      <c r="G18" s="275"/>
      <c r="H18" s="275"/>
      <c r="I18" s="275"/>
      <c r="J18" s="275"/>
      <c r="K18" s="273"/>
    </row>
    <row r="19" s="1" customFormat="1" ht="15" customHeight="1">
      <c r="B19" s="276"/>
      <c r="C19" s="277"/>
      <c r="D19" s="277"/>
      <c r="E19" s="279" t="s">
        <v>450</v>
      </c>
      <c r="F19" s="275" t="s">
        <v>451</v>
      </c>
      <c r="G19" s="275"/>
      <c r="H19" s="275"/>
      <c r="I19" s="275"/>
      <c r="J19" s="275"/>
      <c r="K19" s="273"/>
    </row>
    <row r="20" s="1" customFormat="1" ht="15" customHeight="1">
      <c r="B20" s="276"/>
      <c r="C20" s="277"/>
      <c r="D20" s="277"/>
      <c r="E20" s="279" t="s">
        <v>452</v>
      </c>
      <c r="F20" s="275" t="s">
        <v>453</v>
      </c>
      <c r="G20" s="275"/>
      <c r="H20" s="275"/>
      <c r="I20" s="275"/>
      <c r="J20" s="275"/>
      <c r="K20" s="273"/>
    </row>
    <row r="21" s="1" customFormat="1" ht="15" customHeight="1">
      <c r="B21" s="276"/>
      <c r="C21" s="277"/>
      <c r="D21" s="277"/>
      <c r="E21" s="279" t="s">
        <v>454</v>
      </c>
      <c r="F21" s="275" t="s">
        <v>455</v>
      </c>
      <c r="G21" s="275"/>
      <c r="H21" s="275"/>
      <c r="I21" s="275"/>
      <c r="J21" s="275"/>
      <c r="K21" s="273"/>
    </row>
    <row r="22" s="1" customFormat="1" ht="15" customHeight="1">
      <c r="B22" s="276"/>
      <c r="C22" s="277"/>
      <c r="D22" s="277"/>
      <c r="E22" s="279" t="s">
        <v>456</v>
      </c>
      <c r="F22" s="275" t="s">
        <v>457</v>
      </c>
      <c r="G22" s="275"/>
      <c r="H22" s="275"/>
      <c r="I22" s="275"/>
      <c r="J22" s="275"/>
      <c r="K22" s="273"/>
    </row>
    <row r="23" s="1" customFormat="1" ht="15" customHeight="1">
      <c r="B23" s="276"/>
      <c r="C23" s="277"/>
      <c r="D23" s="277"/>
      <c r="E23" s="279" t="s">
        <v>458</v>
      </c>
      <c r="F23" s="275" t="s">
        <v>459</v>
      </c>
      <c r="G23" s="275"/>
      <c r="H23" s="275"/>
      <c r="I23" s="275"/>
      <c r="J23" s="275"/>
      <c r="K23" s="273"/>
    </row>
    <row r="24" s="1" customFormat="1" ht="12.75" customHeight="1">
      <c r="B24" s="276"/>
      <c r="C24" s="277"/>
      <c r="D24" s="277"/>
      <c r="E24" s="277"/>
      <c r="F24" s="277"/>
      <c r="G24" s="277"/>
      <c r="H24" s="277"/>
      <c r="I24" s="277"/>
      <c r="J24" s="277"/>
      <c r="K24" s="273"/>
    </row>
    <row r="25" s="1" customFormat="1" ht="15" customHeight="1">
      <c r="B25" s="276"/>
      <c r="C25" s="275" t="s">
        <v>460</v>
      </c>
      <c r="D25" s="275"/>
      <c r="E25" s="275"/>
      <c r="F25" s="275"/>
      <c r="G25" s="275"/>
      <c r="H25" s="275"/>
      <c r="I25" s="275"/>
      <c r="J25" s="275"/>
      <c r="K25" s="273"/>
    </row>
    <row r="26" s="1" customFormat="1" ht="15" customHeight="1">
      <c r="B26" s="276"/>
      <c r="C26" s="275" t="s">
        <v>461</v>
      </c>
      <c r="D26" s="275"/>
      <c r="E26" s="275"/>
      <c r="F26" s="275"/>
      <c r="G26" s="275"/>
      <c r="H26" s="275"/>
      <c r="I26" s="275"/>
      <c r="J26" s="275"/>
      <c r="K26" s="273"/>
    </row>
    <row r="27" s="1" customFormat="1" ht="15" customHeight="1">
      <c r="B27" s="276"/>
      <c r="C27" s="275"/>
      <c r="D27" s="275" t="s">
        <v>462</v>
      </c>
      <c r="E27" s="275"/>
      <c r="F27" s="275"/>
      <c r="G27" s="275"/>
      <c r="H27" s="275"/>
      <c r="I27" s="275"/>
      <c r="J27" s="275"/>
      <c r="K27" s="273"/>
    </row>
    <row r="28" s="1" customFormat="1" ht="15" customHeight="1">
      <c r="B28" s="276"/>
      <c r="C28" s="277"/>
      <c r="D28" s="275" t="s">
        <v>463</v>
      </c>
      <c r="E28" s="275"/>
      <c r="F28" s="275"/>
      <c r="G28" s="275"/>
      <c r="H28" s="275"/>
      <c r="I28" s="275"/>
      <c r="J28" s="275"/>
      <c r="K28" s="273"/>
    </row>
    <row r="29" s="1" customFormat="1" ht="12.75" customHeight="1">
      <c r="B29" s="276"/>
      <c r="C29" s="277"/>
      <c r="D29" s="277"/>
      <c r="E29" s="277"/>
      <c r="F29" s="277"/>
      <c r="G29" s="277"/>
      <c r="H29" s="277"/>
      <c r="I29" s="277"/>
      <c r="J29" s="277"/>
      <c r="K29" s="273"/>
    </row>
    <row r="30" s="1" customFormat="1" ht="15" customHeight="1">
      <c r="B30" s="276"/>
      <c r="C30" s="277"/>
      <c r="D30" s="275" t="s">
        <v>464</v>
      </c>
      <c r="E30" s="275"/>
      <c r="F30" s="275"/>
      <c r="G30" s="275"/>
      <c r="H30" s="275"/>
      <c r="I30" s="275"/>
      <c r="J30" s="275"/>
      <c r="K30" s="273"/>
    </row>
    <row r="31" s="1" customFormat="1" ht="15" customHeight="1">
      <c r="B31" s="276"/>
      <c r="C31" s="277"/>
      <c r="D31" s="275" t="s">
        <v>465</v>
      </c>
      <c r="E31" s="275"/>
      <c r="F31" s="275"/>
      <c r="G31" s="275"/>
      <c r="H31" s="275"/>
      <c r="I31" s="275"/>
      <c r="J31" s="275"/>
      <c r="K31" s="273"/>
    </row>
    <row r="32" s="1" customFormat="1" ht="12.75" customHeight="1">
      <c r="B32" s="276"/>
      <c r="C32" s="277"/>
      <c r="D32" s="277"/>
      <c r="E32" s="277"/>
      <c r="F32" s="277"/>
      <c r="G32" s="277"/>
      <c r="H32" s="277"/>
      <c r="I32" s="277"/>
      <c r="J32" s="277"/>
      <c r="K32" s="273"/>
    </row>
    <row r="33" s="1" customFormat="1" ht="15" customHeight="1">
      <c r="B33" s="276"/>
      <c r="C33" s="277"/>
      <c r="D33" s="275" t="s">
        <v>466</v>
      </c>
      <c r="E33" s="275"/>
      <c r="F33" s="275"/>
      <c r="G33" s="275"/>
      <c r="H33" s="275"/>
      <c r="I33" s="275"/>
      <c r="J33" s="275"/>
      <c r="K33" s="273"/>
    </row>
    <row r="34" s="1" customFormat="1" ht="15" customHeight="1">
      <c r="B34" s="276"/>
      <c r="C34" s="277"/>
      <c r="D34" s="275" t="s">
        <v>467</v>
      </c>
      <c r="E34" s="275"/>
      <c r="F34" s="275"/>
      <c r="G34" s="275"/>
      <c r="H34" s="275"/>
      <c r="I34" s="275"/>
      <c r="J34" s="275"/>
      <c r="K34" s="273"/>
    </row>
    <row r="35" s="1" customFormat="1" ht="15" customHeight="1">
      <c r="B35" s="276"/>
      <c r="C35" s="277"/>
      <c r="D35" s="275" t="s">
        <v>468</v>
      </c>
      <c r="E35" s="275"/>
      <c r="F35" s="275"/>
      <c r="G35" s="275"/>
      <c r="H35" s="275"/>
      <c r="I35" s="275"/>
      <c r="J35" s="275"/>
      <c r="K35" s="273"/>
    </row>
    <row r="36" s="1" customFormat="1" ht="15" customHeight="1">
      <c r="B36" s="276"/>
      <c r="C36" s="277"/>
      <c r="D36" s="275"/>
      <c r="E36" s="278" t="s">
        <v>102</v>
      </c>
      <c r="F36" s="275"/>
      <c r="G36" s="275" t="s">
        <v>469</v>
      </c>
      <c r="H36" s="275"/>
      <c r="I36" s="275"/>
      <c r="J36" s="275"/>
      <c r="K36" s="273"/>
    </row>
    <row r="37" s="1" customFormat="1" ht="30.75" customHeight="1">
      <c r="B37" s="276"/>
      <c r="C37" s="277"/>
      <c r="D37" s="275"/>
      <c r="E37" s="278" t="s">
        <v>470</v>
      </c>
      <c r="F37" s="275"/>
      <c r="G37" s="275" t="s">
        <v>471</v>
      </c>
      <c r="H37" s="275"/>
      <c r="I37" s="275"/>
      <c r="J37" s="275"/>
      <c r="K37" s="273"/>
    </row>
    <row r="38" s="1" customFormat="1" ht="15" customHeight="1">
      <c r="B38" s="276"/>
      <c r="C38" s="277"/>
      <c r="D38" s="275"/>
      <c r="E38" s="278" t="s">
        <v>53</v>
      </c>
      <c r="F38" s="275"/>
      <c r="G38" s="275" t="s">
        <v>472</v>
      </c>
      <c r="H38" s="275"/>
      <c r="I38" s="275"/>
      <c r="J38" s="275"/>
      <c r="K38" s="273"/>
    </row>
    <row r="39" s="1" customFormat="1" ht="15" customHeight="1">
      <c r="B39" s="276"/>
      <c r="C39" s="277"/>
      <c r="D39" s="275"/>
      <c r="E39" s="278" t="s">
        <v>54</v>
      </c>
      <c r="F39" s="275"/>
      <c r="G39" s="275" t="s">
        <v>473</v>
      </c>
      <c r="H39" s="275"/>
      <c r="I39" s="275"/>
      <c r="J39" s="275"/>
      <c r="K39" s="273"/>
    </row>
    <row r="40" s="1" customFormat="1" ht="15" customHeight="1">
      <c r="B40" s="276"/>
      <c r="C40" s="277"/>
      <c r="D40" s="275"/>
      <c r="E40" s="278" t="s">
        <v>103</v>
      </c>
      <c r="F40" s="275"/>
      <c r="G40" s="275" t="s">
        <v>474</v>
      </c>
      <c r="H40" s="275"/>
      <c r="I40" s="275"/>
      <c r="J40" s="275"/>
      <c r="K40" s="273"/>
    </row>
    <row r="41" s="1" customFormat="1" ht="15" customHeight="1">
      <c r="B41" s="276"/>
      <c r="C41" s="277"/>
      <c r="D41" s="275"/>
      <c r="E41" s="278" t="s">
        <v>104</v>
      </c>
      <c r="F41" s="275"/>
      <c r="G41" s="275" t="s">
        <v>475</v>
      </c>
      <c r="H41" s="275"/>
      <c r="I41" s="275"/>
      <c r="J41" s="275"/>
      <c r="K41" s="273"/>
    </row>
    <row r="42" s="1" customFormat="1" ht="15" customHeight="1">
      <c r="B42" s="276"/>
      <c r="C42" s="277"/>
      <c r="D42" s="275"/>
      <c r="E42" s="278" t="s">
        <v>476</v>
      </c>
      <c r="F42" s="275"/>
      <c r="G42" s="275" t="s">
        <v>477</v>
      </c>
      <c r="H42" s="275"/>
      <c r="I42" s="275"/>
      <c r="J42" s="275"/>
      <c r="K42" s="273"/>
    </row>
    <row r="43" s="1" customFormat="1" ht="15" customHeight="1">
      <c r="B43" s="276"/>
      <c r="C43" s="277"/>
      <c r="D43" s="275"/>
      <c r="E43" s="278"/>
      <c r="F43" s="275"/>
      <c r="G43" s="275" t="s">
        <v>478</v>
      </c>
      <c r="H43" s="275"/>
      <c r="I43" s="275"/>
      <c r="J43" s="275"/>
      <c r="K43" s="273"/>
    </row>
    <row r="44" s="1" customFormat="1" ht="15" customHeight="1">
      <c r="B44" s="276"/>
      <c r="C44" s="277"/>
      <c r="D44" s="275"/>
      <c r="E44" s="278" t="s">
        <v>479</v>
      </c>
      <c r="F44" s="275"/>
      <c r="G44" s="275" t="s">
        <v>480</v>
      </c>
      <c r="H44" s="275"/>
      <c r="I44" s="275"/>
      <c r="J44" s="275"/>
      <c r="K44" s="273"/>
    </row>
    <row r="45" s="1" customFormat="1" ht="15" customHeight="1">
      <c r="B45" s="276"/>
      <c r="C45" s="277"/>
      <c r="D45" s="275"/>
      <c r="E45" s="278" t="s">
        <v>106</v>
      </c>
      <c r="F45" s="275"/>
      <c r="G45" s="275" t="s">
        <v>481</v>
      </c>
      <c r="H45" s="275"/>
      <c r="I45" s="275"/>
      <c r="J45" s="275"/>
      <c r="K45" s="273"/>
    </row>
    <row r="46" s="1" customFormat="1" ht="12.75" customHeight="1">
      <c r="B46" s="276"/>
      <c r="C46" s="277"/>
      <c r="D46" s="275"/>
      <c r="E46" s="275"/>
      <c r="F46" s="275"/>
      <c r="G46" s="275"/>
      <c r="H46" s="275"/>
      <c r="I46" s="275"/>
      <c r="J46" s="275"/>
      <c r="K46" s="273"/>
    </row>
    <row r="47" s="1" customFormat="1" ht="15" customHeight="1">
      <c r="B47" s="276"/>
      <c r="C47" s="277"/>
      <c r="D47" s="275" t="s">
        <v>482</v>
      </c>
      <c r="E47" s="275"/>
      <c r="F47" s="275"/>
      <c r="G47" s="275"/>
      <c r="H47" s="275"/>
      <c r="I47" s="275"/>
      <c r="J47" s="275"/>
      <c r="K47" s="273"/>
    </row>
    <row r="48" s="1" customFormat="1" ht="15" customHeight="1">
      <c r="B48" s="276"/>
      <c r="C48" s="277"/>
      <c r="D48" s="277"/>
      <c r="E48" s="275" t="s">
        <v>483</v>
      </c>
      <c r="F48" s="275"/>
      <c r="G48" s="275"/>
      <c r="H48" s="275"/>
      <c r="I48" s="275"/>
      <c r="J48" s="275"/>
      <c r="K48" s="273"/>
    </row>
    <row r="49" s="1" customFormat="1" ht="15" customHeight="1">
      <c r="B49" s="276"/>
      <c r="C49" s="277"/>
      <c r="D49" s="277"/>
      <c r="E49" s="275" t="s">
        <v>484</v>
      </c>
      <c r="F49" s="275"/>
      <c r="G49" s="275"/>
      <c r="H49" s="275"/>
      <c r="I49" s="275"/>
      <c r="J49" s="275"/>
      <c r="K49" s="273"/>
    </row>
    <row r="50" s="1" customFormat="1" ht="15" customHeight="1">
      <c r="B50" s="276"/>
      <c r="C50" s="277"/>
      <c r="D50" s="277"/>
      <c r="E50" s="275" t="s">
        <v>485</v>
      </c>
      <c r="F50" s="275"/>
      <c r="G50" s="275"/>
      <c r="H50" s="275"/>
      <c r="I50" s="275"/>
      <c r="J50" s="275"/>
      <c r="K50" s="273"/>
    </row>
    <row r="51" s="1" customFormat="1" ht="15" customHeight="1">
      <c r="B51" s="276"/>
      <c r="C51" s="277"/>
      <c r="D51" s="275" t="s">
        <v>486</v>
      </c>
      <c r="E51" s="275"/>
      <c r="F51" s="275"/>
      <c r="G51" s="275"/>
      <c r="H51" s="275"/>
      <c r="I51" s="275"/>
      <c r="J51" s="275"/>
      <c r="K51" s="273"/>
    </row>
    <row r="52" s="1" customFormat="1" ht="25.5" customHeight="1">
      <c r="B52" s="271"/>
      <c r="C52" s="272" t="s">
        <v>487</v>
      </c>
      <c r="D52" s="272"/>
      <c r="E52" s="272"/>
      <c r="F52" s="272"/>
      <c r="G52" s="272"/>
      <c r="H52" s="272"/>
      <c r="I52" s="272"/>
      <c r="J52" s="272"/>
      <c r="K52" s="273"/>
    </row>
    <row r="53" s="1" customFormat="1" ht="5.25" customHeight="1">
      <c r="B53" s="271"/>
      <c r="C53" s="274"/>
      <c r="D53" s="274"/>
      <c r="E53" s="274"/>
      <c r="F53" s="274"/>
      <c r="G53" s="274"/>
      <c r="H53" s="274"/>
      <c r="I53" s="274"/>
      <c r="J53" s="274"/>
      <c r="K53" s="273"/>
    </row>
    <row r="54" s="1" customFormat="1" ht="15" customHeight="1">
      <c r="B54" s="271"/>
      <c r="C54" s="275" t="s">
        <v>488</v>
      </c>
      <c r="D54" s="275"/>
      <c r="E54" s="275"/>
      <c r="F54" s="275"/>
      <c r="G54" s="275"/>
      <c r="H54" s="275"/>
      <c r="I54" s="275"/>
      <c r="J54" s="275"/>
      <c r="K54" s="273"/>
    </row>
    <row r="55" s="1" customFormat="1" ht="15" customHeight="1">
      <c r="B55" s="271"/>
      <c r="C55" s="275" t="s">
        <v>489</v>
      </c>
      <c r="D55" s="275"/>
      <c r="E55" s="275"/>
      <c r="F55" s="275"/>
      <c r="G55" s="275"/>
      <c r="H55" s="275"/>
      <c r="I55" s="275"/>
      <c r="J55" s="275"/>
      <c r="K55" s="273"/>
    </row>
    <row r="56" s="1" customFormat="1" ht="12.75" customHeight="1">
      <c r="B56" s="271"/>
      <c r="C56" s="275"/>
      <c r="D56" s="275"/>
      <c r="E56" s="275"/>
      <c r="F56" s="275"/>
      <c r="G56" s="275"/>
      <c r="H56" s="275"/>
      <c r="I56" s="275"/>
      <c r="J56" s="275"/>
      <c r="K56" s="273"/>
    </row>
    <row r="57" s="1" customFormat="1" ht="15" customHeight="1">
      <c r="B57" s="271"/>
      <c r="C57" s="275" t="s">
        <v>490</v>
      </c>
      <c r="D57" s="275"/>
      <c r="E57" s="275"/>
      <c r="F57" s="275"/>
      <c r="G57" s="275"/>
      <c r="H57" s="275"/>
      <c r="I57" s="275"/>
      <c r="J57" s="275"/>
      <c r="K57" s="273"/>
    </row>
    <row r="58" s="1" customFormat="1" ht="15" customHeight="1">
      <c r="B58" s="271"/>
      <c r="C58" s="277"/>
      <c r="D58" s="275" t="s">
        <v>491</v>
      </c>
      <c r="E58" s="275"/>
      <c r="F58" s="275"/>
      <c r="G58" s="275"/>
      <c r="H58" s="275"/>
      <c r="I58" s="275"/>
      <c r="J58" s="275"/>
      <c r="K58" s="273"/>
    </row>
    <row r="59" s="1" customFormat="1" ht="15" customHeight="1">
      <c r="B59" s="271"/>
      <c r="C59" s="277"/>
      <c r="D59" s="275" t="s">
        <v>492</v>
      </c>
      <c r="E59" s="275"/>
      <c r="F59" s="275"/>
      <c r="G59" s="275"/>
      <c r="H59" s="275"/>
      <c r="I59" s="275"/>
      <c r="J59" s="275"/>
      <c r="K59" s="273"/>
    </row>
    <row r="60" s="1" customFormat="1" ht="15" customHeight="1">
      <c r="B60" s="271"/>
      <c r="C60" s="277"/>
      <c r="D60" s="275" t="s">
        <v>493</v>
      </c>
      <c r="E60" s="275"/>
      <c r="F60" s="275"/>
      <c r="G60" s="275"/>
      <c r="H60" s="275"/>
      <c r="I60" s="275"/>
      <c r="J60" s="275"/>
      <c r="K60" s="273"/>
    </row>
    <row r="61" s="1" customFormat="1" ht="15" customHeight="1">
      <c r="B61" s="271"/>
      <c r="C61" s="277"/>
      <c r="D61" s="275" t="s">
        <v>494</v>
      </c>
      <c r="E61" s="275"/>
      <c r="F61" s="275"/>
      <c r="G61" s="275"/>
      <c r="H61" s="275"/>
      <c r="I61" s="275"/>
      <c r="J61" s="275"/>
      <c r="K61" s="273"/>
    </row>
    <row r="62" s="1" customFormat="1" ht="15" customHeight="1">
      <c r="B62" s="271"/>
      <c r="C62" s="277"/>
      <c r="D62" s="280" t="s">
        <v>495</v>
      </c>
      <c r="E62" s="280"/>
      <c r="F62" s="280"/>
      <c r="G62" s="280"/>
      <c r="H62" s="280"/>
      <c r="I62" s="280"/>
      <c r="J62" s="280"/>
      <c r="K62" s="273"/>
    </row>
    <row r="63" s="1" customFormat="1" ht="15" customHeight="1">
      <c r="B63" s="271"/>
      <c r="C63" s="277"/>
      <c r="D63" s="275" t="s">
        <v>496</v>
      </c>
      <c r="E63" s="275"/>
      <c r="F63" s="275"/>
      <c r="G63" s="275"/>
      <c r="H63" s="275"/>
      <c r="I63" s="275"/>
      <c r="J63" s="275"/>
      <c r="K63" s="273"/>
    </row>
    <row r="64" s="1" customFormat="1" ht="12.75" customHeight="1">
      <c r="B64" s="271"/>
      <c r="C64" s="277"/>
      <c r="D64" s="277"/>
      <c r="E64" s="281"/>
      <c r="F64" s="277"/>
      <c r="G64" s="277"/>
      <c r="H64" s="277"/>
      <c r="I64" s="277"/>
      <c r="J64" s="277"/>
      <c r="K64" s="273"/>
    </row>
    <row r="65" s="1" customFormat="1" ht="15" customHeight="1">
      <c r="B65" s="271"/>
      <c r="C65" s="277"/>
      <c r="D65" s="275" t="s">
        <v>497</v>
      </c>
      <c r="E65" s="275"/>
      <c r="F65" s="275"/>
      <c r="G65" s="275"/>
      <c r="H65" s="275"/>
      <c r="I65" s="275"/>
      <c r="J65" s="275"/>
      <c r="K65" s="273"/>
    </row>
    <row r="66" s="1" customFormat="1" ht="15" customHeight="1">
      <c r="B66" s="271"/>
      <c r="C66" s="277"/>
      <c r="D66" s="280" t="s">
        <v>498</v>
      </c>
      <c r="E66" s="280"/>
      <c r="F66" s="280"/>
      <c r="G66" s="280"/>
      <c r="H66" s="280"/>
      <c r="I66" s="280"/>
      <c r="J66" s="280"/>
      <c r="K66" s="273"/>
    </row>
    <row r="67" s="1" customFormat="1" ht="15" customHeight="1">
      <c r="B67" s="271"/>
      <c r="C67" s="277"/>
      <c r="D67" s="275" t="s">
        <v>499</v>
      </c>
      <c r="E67" s="275"/>
      <c r="F67" s="275"/>
      <c r="G67" s="275"/>
      <c r="H67" s="275"/>
      <c r="I67" s="275"/>
      <c r="J67" s="275"/>
      <c r="K67" s="273"/>
    </row>
    <row r="68" s="1" customFormat="1" ht="15" customHeight="1">
      <c r="B68" s="271"/>
      <c r="C68" s="277"/>
      <c r="D68" s="275" t="s">
        <v>500</v>
      </c>
      <c r="E68" s="275"/>
      <c r="F68" s="275"/>
      <c r="G68" s="275"/>
      <c r="H68" s="275"/>
      <c r="I68" s="275"/>
      <c r="J68" s="275"/>
      <c r="K68" s="273"/>
    </row>
    <row r="69" s="1" customFormat="1" ht="15" customHeight="1">
      <c r="B69" s="271"/>
      <c r="C69" s="277"/>
      <c r="D69" s="275" t="s">
        <v>501</v>
      </c>
      <c r="E69" s="275"/>
      <c r="F69" s="275"/>
      <c r="G69" s="275"/>
      <c r="H69" s="275"/>
      <c r="I69" s="275"/>
      <c r="J69" s="275"/>
      <c r="K69" s="273"/>
    </row>
    <row r="70" s="1" customFormat="1" ht="15" customHeight="1">
      <c r="B70" s="271"/>
      <c r="C70" s="277"/>
      <c r="D70" s="275" t="s">
        <v>502</v>
      </c>
      <c r="E70" s="275"/>
      <c r="F70" s="275"/>
      <c r="G70" s="275"/>
      <c r="H70" s="275"/>
      <c r="I70" s="275"/>
      <c r="J70" s="275"/>
      <c r="K70" s="273"/>
    </row>
    <row r="71" s="1" customFormat="1" ht="12.75" customHeight="1">
      <c r="B71" s="282"/>
      <c r="C71" s="283"/>
      <c r="D71" s="283"/>
      <c r="E71" s="283"/>
      <c r="F71" s="283"/>
      <c r="G71" s="283"/>
      <c r="H71" s="283"/>
      <c r="I71" s="283"/>
      <c r="J71" s="283"/>
      <c r="K71" s="284"/>
    </row>
    <row r="72" s="1" customFormat="1" ht="18.75" customHeight="1">
      <c r="B72" s="285"/>
      <c r="C72" s="285"/>
      <c r="D72" s="285"/>
      <c r="E72" s="285"/>
      <c r="F72" s="285"/>
      <c r="G72" s="285"/>
      <c r="H72" s="285"/>
      <c r="I72" s="285"/>
      <c r="J72" s="285"/>
      <c r="K72" s="286"/>
    </row>
    <row r="73" s="1" customFormat="1" ht="18.75" customHeight="1">
      <c r="B73" s="286"/>
      <c r="C73" s="286"/>
      <c r="D73" s="286"/>
      <c r="E73" s="286"/>
      <c r="F73" s="286"/>
      <c r="G73" s="286"/>
      <c r="H73" s="286"/>
      <c r="I73" s="286"/>
      <c r="J73" s="286"/>
      <c r="K73" s="286"/>
    </row>
    <row r="74" s="1" customFormat="1" ht="7.5" customHeight="1">
      <c r="B74" s="287"/>
      <c r="C74" s="288"/>
      <c r="D74" s="288"/>
      <c r="E74" s="288"/>
      <c r="F74" s="288"/>
      <c r="G74" s="288"/>
      <c r="H74" s="288"/>
      <c r="I74" s="288"/>
      <c r="J74" s="288"/>
      <c r="K74" s="289"/>
    </row>
    <row r="75" s="1" customFormat="1" ht="45" customHeight="1">
      <c r="B75" s="290"/>
      <c r="C75" s="291" t="s">
        <v>503</v>
      </c>
      <c r="D75" s="291"/>
      <c r="E75" s="291"/>
      <c r="F75" s="291"/>
      <c r="G75" s="291"/>
      <c r="H75" s="291"/>
      <c r="I75" s="291"/>
      <c r="J75" s="291"/>
      <c r="K75" s="292"/>
    </row>
    <row r="76" s="1" customFormat="1" ht="17.25" customHeight="1">
      <c r="B76" s="290"/>
      <c r="C76" s="293" t="s">
        <v>504</v>
      </c>
      <c r="D76" s="293"/>
      <c r="E76" s="293"/>
      <c r="F76" s="293" t="s">
        <v>505</v>
      </c>
      <c r="G76" s="294"/>
      <c r="H76" s="293" t="s">
        <v>54</v>
      </c>
      <c r="I76" s="293" t="s">
        <v>57</v>
      </c>
      <c r="J76" s="293" t="s">
        <v>506</v>
      </c>
      <c r="K76" s="292"/>
    </row>
    <row r="77" s="1" customFormat="1" ht="17.25" customHeight="1">
      <c r="B77" s="290"/>
      <c r="C77" s="295" t="s">
        <v>507</v>
      </c>
      <c r="D77" s="295"/>
      <c r="E77" s="295"/>
      <c r="F77" s="296" t="s">
        <v>508</v>
      </c>
      <c r="G77" s="297"/>
      <c r="H77" s="295"/>
      <c r="I77" s="295"/>
      <c r="J77" s="295" t="s">
        <v>509</v>
      </c>
      <c r="K77" s="292"/>
    </row>
    <row r="78" s="1" customFormat="1" ht="5.25" customHeight="1">
      <c r="B78" s="290"/>
      <c r="C78" s="298"/>
      <c r="D78" s="298"/>
      <c r="E78" s="298"/>
      <c r="F78" s="298"/>
      <c r="G78" s="299"/>
      <c r="H78" s="298"/>
      <c r="I78" s="298"/>
      <c r="J78" s="298"/>
      <c r="K78" s="292"/>
    </row>
    <row r="79" s="1" customFormat="1" ht="15" customHeight="1">
      <c r="B79" s="290"/>
      <c r="C79" s="278" t="s">
        <v>53</v>
      </c>
      <c r="D79" s="300"/>
      <c r="E79" s="300"/>
      <c r="F79" s="301" t="s">
        <v>510</v>
      </c>
      <c r="G79" s="302"/>
      <c r="H79" s="278" t="s">
        <v>511</v>
      </c>
      <c r="I79" s="278" t="s">
        <v>512</v>
      </c>
      <c r="J79" s="278">
        <v>20</v>
      </c>
      <c r="K79" s="292"/>
    </row>
    <row r="80" s="1" customFormat="1" ht="15" customHeight="1">
      <c r="B80" s="290"/>
      <c r="C80" s="278" t="s">
        <v>513</v>
      </c>
      <c r="D80" s="278"/>
      <c r="E80" s="278"/>
      <c r="F80" s="301" t="s">
        <v>510</v>
      </c>
      <c r="G80" s="302"/>
      <c r="H80" s="278" t="s">
        <v>514</v>
      </c>
      <c r="I80" s="278" t="s">
        <v>512</v>
      </c>
      <c r="J80" s="278">
        <v>120</v>
      </c>
      <c r="K80" s="292"/>
    </row>
    <row r="81" s="1" customFormat="1" ht="15" customHeight="1">
      <c r="B81" s="303"/>
      <c r="C81" s="278" t="s">
        <v>515</v>
      </c>
      <c r="D81" s="278"/>
      <c r="E81" s="278"/>
      <c r="F81" s="301" t="s">
        <v>516</v>
      </c>
      <c r="G81" s="302"/>
      <c r="H81" s="278" t="s">
        <v>517</v>
      </c>
      <c r="I81" s="278" t="s">
        <v>512</v>
      </c>
      <c r="J81" s="278">
        <v>50</v>
      </c>
      <c r="K81" s="292"/>
    </row>
    <row r="82" s="1" customFormat="1" ht="15" customHeight="1">
      <c r="B82" s="303"/>
      <c r="C82" s="278" t="s">
        <v>518</v>
      </c>
      <c r="D82" s="278"/>
      <c r="E82" s="278"/>
      <c r="F82" s="301" t="s">
        <v>510</v>
      </c>
      <c r="G82" s="302"/>
      <c r="H82" s="278" t="s">
        <v>519</v>
      </c>
      <c r="I82" s="278" t="s">
        <v>520</v>
      </c>
      <c r="J82" s="278"/>
      <c r="K82" s="292"/>
    </row>
    <row r="83" s="1" customFormat="1" ht="15" customHeight="1">
      <c r="B83" s="303"/>
      <c r="C83" s="304" t="s">
        <v>521</v>
      </c>
      <c r="D83" s="304"/>
      <c r="E83" s="304"/>
      <c r="F83" s="305" t="s">
        <v>516</v>
      </c>
      <c r="G83" s="304"/>
      <c r="H83" s="304" t="s">
        <v>522</v>
      </c>
      <c r="I83" s="304" t="s">
        <v>512</v>
      </c>
      <c r="J83" s="304">
        <v>15</v>
      </c>
      <c r="K83" s="292"/>
    </row>
    <row r="84" s="1" customFormat="1" ht="15" customHeight="1">
      <c r="B84" s="303"/>
      <c r="C84" s="304" t="s">
        <v>523</v>
      </c>
      <c r="D84" s="304"/>
      <c r="E84" s="304"/>
      <c r="F84" s="305" t="s">
        <v>516</v>
      </c>
      <c r="G84" s="304"/>
      <c r="H84" s="304" t="s">
        <v>524</v>
      </c>
      <c r="I84" s="304" t="s">
        <v>512</v>
      </c>
      <c r="J84" s="304">
        <v>15</v>
      </c>
      <c r="K84" s="292"/>
    </row>
    <row r="85" s="1" customFormat="1" ht="15" customHeight="1">
      <c r="B85" s="303"/>
      <c r="C85" s="304" t="s">
        <v>525</v>
      </c>
      <c r="D85" s="304"/>
      <c r="E85" s="304"/>
      <c r="F85" s="305" t="s">
        <v>516</v>
      </c>
      <c r="G85" s="304"/>
      <c r="H85" s="304" t="s">
        <v>526</v>
      </c>
      <c r="I85" s="304" t="s">
        <v>512</v>
      </c>
      <c r="J85" s="304">
        <v>20</v>
      </c>
      <c r="K85" s="292"/>
    </row>
    <row r="86" s="1" customFormat="1" ht="15" customHeight="1">
      <c r="B86" s="303"/>
      <c r="C86" s="304" t="s">
        <v>527</v>
      </c>
      <c r="D86" s="304"/>
      <c r="E86" s="304"/>
      <c r="F86" s="305" t="s">
        <v>516</v>
      </c>
      <c r="G86" s="304"/>
      <c r="H86" s="304" t="s">
        <v>528</v>
      </c>
      <c r="I86" s="304" t="s">
        <v>512</v>
      </c>
      <c r="J86" s="304">
        <v>20</v>
      </c>
      <c r="K86" s="292"/>
    </row>
    <row r="87" s="1" customFormat="1" ht="15" customHeight="1">
      <c r="B87" s="303"/>
      <c r="C87" s="278" t="s">
        <v>529</v>
      </c>
      <c r="D87" s="278"/>
      <c r="E87" s="278"/>
      <c r="F87" s="301" t="s">
        <v>516</v>
      </c>
      <c r="G87" s="302"/>
      <c r="H87" s="278" t="s">
        <v>530</v>
      </c>
      <c r="I87" s="278" t="s">
        <v>512</v>
      </c>
      <c r="J87" s="278">
        <v>50</v>
      </c>
      <c r="K87" s="292"/>
    </row>
    <row r="88" s="1" customFormat="1" ht="15" customHeight="1">
      <c r="B88" s="303"/>
      <c r="C88" s="278" t="s">
        <v>531</v>
      </c>
      <c r="D88" s="278"/>
      <c r="E88" s="278"/>
      <c r="F88" s="301" t="s">
        <v>516</v>
      </c>
      <c r="G88" s="302"/>
      <c r="H88" s="278" t="s">
        <v>532</v>
      </c>
      <c r="I88" s="278" t="s">
        <v>512</v>
      </c>
      <c r="J88" s="278">
        <v>20</v>
      </c>
      <c r="K88" s="292"/>
    </row>
    <row r="89" s="1" customFormat="1" ht="15" customHeight="1">
      <c r="B89" s="303"/>
      <c r="C89" s="278" t="s">
        <v>533</v>
      </c>
      <c r="D89" s="278"/>
      <c r="E89" s="278"/>
      <c r="F89" s="301" t="s">
        <v>516</v>
      </c>
      <c r="G89" s="302"/>
      <c r="H89" s="278" t="s">
        <v>534</v>
      </c>
      <c r="I89" s="278" t="s">
        <v>512</v>
      </c>
      <c r="J89" s="278">
        <v>20</v>
      </c>
      <c r="K89" s="292"/>
    </row>
    <row r="90" s="1" customFormat="1" ht="15" customHeight="1">
      <c r="B90" s="303"/>
      <c r="C90" s="278" t="s">
        <v>535</v>
      </c>
      <c r="D90" s="278"/>
      <c r="E90" s="278"/>
      <c r="F90" s="301" t="s">
        <v>516</v>
      </c>
      <c r="G90" s="302"/>
      <c r="H90" s="278" t="s">
        <v>536</v>
      </c>
      <c r="I90" s="278" t="s">
        <v>512</v>
      </c>
      <c r="J90" s="278">
        <v>50</v>
      </c>
      <c r="K90" s="292"/>
    </row>
    <row r="91" s="1" customFormat="1" ht="15" customHeight="1">
      <c r="B91" s="303"/>
      <c r="C91" s="278" t="s">
        <v>537</v>
      </c>
      <c r="D91" s="278"/>
      <c r="E91" s="278"/>
      <c r="F91" s="301" t="s">
        <v>516</v>
      </c>
      <c r="G91" s="302"/>
      <c r="H91" s="278" t="s">
        <v>537</v>
      </c>
      <c r="I91" s="278" t="s">
        <v>512</v>
      </c>
      <c r="J91" s="278">
        <v>50</v>
      </c>
      <c r="K91" s="292"/>
    </row>
    <row r="92" s="1" customFormat="1" ht="15" customHeight="1">
      <c r="B92" s="303"/>
      <c r="C92" s="278" t="s">
        <v>538</v>
      </c>
      <c r="D92" s="278"/>
      <c r="E92" s="278"/>
      <c r="F92" s="301" t="s">
        <v>516</v>
      </c>
      <c r="G92" s="302"/>
      <c r="H92" s="278" t="s">
        <v>539</v>
      </c>
      <c r="I92" s="278" t="s">
        <v>512</v>
      </c>
      <c r="J92" s="278">
        <v>255</v>
      </c>
      <c r="K92" s="292"/>
    </row>
    <row r="93" s="1" customFormat="1" ht="15" customHeight="1">
      <c r="B93" s="303"/>
      <c r="C93" s="278" t="s">
        <v>540</v>
      </c>
      <c r="D93" s="278"/>
      <c r="E93" s="278"/>
      <c r="F93" s="301" t="s">
        <v>510</v>
      </c>
      <c r="G93" s="302"/>
      <c r="H93" s="278" t="s">
        <v>541</v>
      </c>
      <c r="I93" s="278" t="s">
        <v>542</v>
      </c>
      <c r="J93" s="278"/>
      <c r="K93" s="292"/>
    </row>
    <row r="94" s="1" customFormat="1" ht="15" customHeight="1">
      <c r="B94" s="303"/>
      <c r="C94" s="278" t="s">
        <v>543</v>
      </c>
      <c r="D94" s="278"/>
      <c r="E94" s="278"/>
      <c r="F94" s="301" t="s">
        <v>510</v>
      </c>
      <c r="G94" s="302"/>
      <c r="H94" s="278" t="s">
        <v>544</v>
      </c>
      <c r="I94" s="278" t="s">
        <v>545</v>
      </c>
      <c r="J94" s="278"/>
      <c r="K94" s="292"/>
    </row>
    <row r="95" s="1" customFormat="1" ht="15" customHeight="1">
      <c r="B95" s="303"/>
      <c r="C95" s="278" t="s">
        <v>546</v>
      </c>
      <c r="D95" s="278"/>
      <c r="E95" s="278"/>
      <c r="F95" s="301" t="s">
        <v>510</v>
      </c>
      <c r="G95" s="302"/>
      <c r="H95" s="278" t="s">
        <v>546</v>
      </c>
      <c r="I95" s="278" t="s">
        <v>545</v>
      </c>
      <c r="J95" s="278"/>
      <c r="K95" s="292"/>
    </row>
    <row r="96" s="1" customFormat="1" ht="15" customHeight="1">
      <c r="B96" s="303"/>
      <c r="C96" s="278" t="s">
        <v>38</v>
      </c>
      <c r="D96" s="278"/>
      <c r="E96" s="278"/>
      <c r="F96" s="301" t="s">
        <v>510</v>
      </c>
      <c r="G96" s="302"/>
      <c r="H96" s="278" t="s">
        <v>547</v>
      </c>
      <c r="I96" s="278" t="s">
        <v>545</v>
      </c>
      <c r="J96" s="278"/>
      <c r="K96" s="292"/>
    </row>
    <row r="97" s="1" customFormat="1" ht="15" customHeight="1">
      <c r="B97" s="303"/>
      <c r="C97" s="278" t="s">
        <v>48</v>
      </c>
      <c r="D97" s="278"/>
      <c r="E97" s="278"/>
      <c r="F97" s="301" t="s">
        <v>510</v>
      </c>
      <c r="G97" s="302"/>
      <c r="H97" s="278" t="s">
        <v>548</v>
      </c>
      <c r="I97" s="278" t="s">
        <v>545</v>
      </c>
      <c r="J97" s="278"/>
      <c r="K97" s="292"/>
    </row>
    <row r="98" s="1" customFormat="1" ht="15" customHeight="1">
      <c r="B98" s="306"/>
      <c r="C98" s="307"/>
      <c r="D98" s="307"/>
      <c r="E98" s="307"/>
      <c r="F98" s="307"/>
      <c r="G98" s="307"/>
      <c r="H98" s="307"/>
      <c r="I98" s="307"/>
      <c r="J98" s="307"/>
      <c r="K98" s="308"/>
    </row>
    <row r="99" s="1" customFormat="1" ht="18.75" customHeight="1">
      <c r="B99" s="309"/>
      <c r="C99" s="310"/>
      <c r="D99" s="310"/>
      <c r="E99" s="310"/>
      <c r="F99" s="310"/>
      <c r="G99" s="310"/>
      <c r="H99" s="310"/>
      <c r="I99" s="310"/>
      <c r="J99" s="310"/>
      <c r="K99" s="309"/>
    </row>
    <row r="100" s="1" customFormat="1" ht="18.75" customHeight="1">
      <c r="B100" s="286"/>
      <c r="C100" s="286"/>
      <c r="D100" s="286"/>
      <c r="E100" s="286"/>
      <c r="F100" s="286"/>
      <c r="G100" s="286"/>
      <c r="H100" s="286"/>
      <c r="I100" s="286"/>
      <c r="J100" s="286"/>
      <c r="K100" s="286"/>
    </row>
    <row r="101" s="1" customFormat="1" ht="7.5" customHeight="1">
      <c r="B101" s="287"/>
      <c r="C101" s="288"/>
      <c r="D101" s="288"/>
      <c r="E101" s="288"/>
      <c r="F101" s="288"/>
      <c r="G101" s="288"/>
      <c r="H101" s="288"/>
      <c r="I101" s="288"/>
      <c r="J101" s="288"/>
      <c r="K101" s="289"/>
    </row>
    <row r="102" s="1" customFormat="1" ht="45" customHeight="1">
      <c r="B102" s="290"/>
      <c r="C102" s="291" t="s">
        <v>549</v>
      </c>
      <c r="D102" s="291"/>
      <c r="E102" s="291"/>
      <c r="F102" s="291"/>
      <c r="G102" s="291"/>
      <c r="H102" s="291"/>
      <c r="I102" s="291"/>
      <c r="J102" s="291"/>
      <c r="K102" s="292"/>
    </row>
    <row r="103" s="1" customFormat="1" ht="17.25" customHeight="1">
      <c r="B103" s="290"/>
      <c r="C103" s="293" t="s">
        <v>504</v>
      </c>
      <c r="D103" s="293"/>
      <c r="E103" s="293"/>
      <c r="F103" s="293" t="s">
        <v>505</v>
      </c>
      <c r="G103" s="294"/>
      <c r="H103" s="293" t="s">
        <v>54</v>
      </c>
      <c r="I103" s="293" t="s">
        <v>57</v>
      </c>
      <c r="J103" s="293" t="s">
        <v>506</v>
      </c>
      <c r="K103" s="292"/>
    </row>
    <row r="104" s="1" customFormat="1" ht="17.25" customHeight="1">
      <c r="B104" s="290"/>
      <c r="C104" s="295" t="s">
        <v>507</v>
      </c>
      <c r="D104" s="295"/>
      <c r="E104" s="295"/>
      <c r="F104" s="296" t="s">
        <v>508</v>
      </c>
      <c r="G104" s="297"/>
      <c r="H104" s="295"/>
      <c r="I104" s="295"/>
      <c r="J104" s="295" t="s">
        <v>509</v>
      </c>
      <c r="K104" s="292"/>
    </row>
    <row r="105" s="1" customFormat="1" ht="5.25" customHeight="1">
      <c r="B105" s="290"/>
      <c r="C105" s="293"/>
      <c r="D105" s="293"/>
      <c r="E105" s="293"/>
      <c r="F105" s="293"/>
      <c r="G105" s="311"/>
      <c r="H105" s="293"/>
      <c r="I105" s="293"/>
      <c r="J105" s="293"/>
      <c r="K105" s="292"/>
    </row>
    <row r="106" s="1" customFormat="1" ht="15" customHeight="1">
      <c r="B106" s="290"/>
      <c r="C106" s="278" t="s">
        <v>53</v>
      </c>
      <c r="D106" s="300"/>
      <c r="E106" s="300"/>
      <c r="F106" s="301" t="s">
        <v>510</v>
      </c>
      <c r="G106" s="278"/>
      <c r="H106" s="278" t="s">
        <v>550</v>
      </c>
      <c r="I106" s="278" t="s">
        <v>512</v>
      </c>
      <c r="J106" s="278">
        <v>20</v>
      </c>
      <c r="K106" s="292"/>
    </row>
    <row r="107" s="1" customFormat="1" ht="15" customHeight="1">
      <c r="B107" s="290"/>
      <c r="C107" s="278" t="s">
        <v>513</v>
      </c>
      <c r="D107" s="278"/>
      <c r="E107" s="278"/>
      <c r="F107" s="301" t="s">
        <v>510</v>
      </c>
      <c r="G107" s="278"/>
      <c r="H107" s="278" t="s">
        <v>550</v>
      </c>
      <c r="I107" s="278" t="s">
        <v>512</v>
      </c>
      <c r="J107" s="278">
        <v>120</v>
      </c>
      <c r="K107" s="292"/>
    </row>
    <row r="108" s="1" customFormat="1" ht="15" customHeight="1">
      <c r="B108" s="303"/>
      <c r="C108" s="278" t="s">
        <v>515</v>
      </c>
      <c r="D108" s="278"/>
      <c r="E108" s="278"/>
      <c r="F108" s="301" t="s">
        <v>516</v>
      </c>
      <c r="G108" s="278"/>
      <c r="H108" s="278" t="s">
        <v>550</v>
      </c>
      <c r="I108" s="278" t="s">
        <v>512</v>
      </c>
      <c r="J108" s="278">
        <v>50</v>
      </c>
      <c r="K108" s="292"/>
    </row>
    <row r="109" s="1" customFormat="1" ht="15" customHeight="1">
      <c r="B109" s="303"/>
      <c r="C109" s="278" t="s">
        <v>518</v>
      </c>
      <c r="D109" s="278"/>
      <c r="E109" s="278"/>
      <c r="F109" s="301" t="s">
        <v>510</v>
      </c>
      <c r="G109" s="278"/>
      <c r="H109" s="278" t="s">
        <v>550</v>
      </c>
      <c r="I109" s="278" t="s">
        <v>520</v>
      </c>
      <c r="J109" s="278"/>
      <c r="K109" s="292"/>
    </row>
    <row r="110" s="1" customFormat="1" ht="15" customHeight="1">
      <c r="B110" s="303"/>
      <c r="C110" s="278" t="s">
        <v>529</v>
      </c>
      <c r="D110" s="278"/>
      <c r="E110" s="278"/>
      <c r="F110" s="301" t="s">
        <v>516</v>
      </c>
      <c r="G110" s="278"/>
      <c r="H110" s="278" t="s">
        <v>550</v>
      </c>
      <c r="I110" s="278" t="s">
        <v>512</v>
      </c>
      <c r="J110" s="278">
        <v>50</v>
      </c>
      <c r="K110" s="292"/>
    </row>
    <row r="111" s="1" customFormat="1" ht="15" customHeight="1">
      <c r="B111" s="303"/>
      <c r="C111" s="278" t="s">
        <v>537</v>
      </c>
      <c r="D111" s="278"/>
      <c r="E111" s="278"/>
      <c r="F111" s="301" t="s">
        <v>516</v>
      </c>
      <c r="G111" s="278"/>
      <c r="H111" s="278" t="s">
        <v>550</v>
      </c>
      <c r="I111" s="278" t="s">
        <v>512</v>
      </c>
      <c r="J111" s="278">
        <v>50</v>
      </c>
      <c r="K111" s="292"/>
    </row>
    <row r="112" s="1" customFormat="1" ht="15" customHeight="1">
      <c r="B112" s="303"/>
      <c r="C112" s="278" t="s">
        <v>535</v>
      </c>
      <c r="D112" s="278"/>
      <c r="E112" s="278"/>
      <c r="F112" s="301" t="s">
        <v>516</v>
      </c>
      <c r="G112" s="278"/>
      <c r="H112" s="278" t="s">
        <v>550</v>
      </c>
      <c r="I112" s="278" t="s">
        <v>512</v>
      </c>
      <c r="J112" s="278">
        <v>50</v>
      </c>
      <c r="K112" s="292"/>
    </row>
    <row r="113" s="1" customFormat="1" ht="15" customHeight="1">
      <c r="B113" s="303"/>
      <c r="C113" s="278" t="s">
        <v>53</v>
      </c>
      <c r="D113" s="278"/>
      <c r="E113" s="278"/>
      <c r="F113" s="301" t="s">
        <v>510</v>
      </c>
      <c r="G113" s="278"/>
      <c r="H113" s="278" t="s">
        <v>551</v>
      </c>
      <c r="I113" s="278" t="s">
        <v>512</v>
      </c>
      <c r="J113" s="278">
        <v>20</v>
      </c>
      <c r="K113" s="292"/>
    </row>
    <row r="114" s="1" customFormat="1" ht="15" customHeight="1">
      <c r="B114" s="303"/>
      <c r="C114" s="278" t="s">
        <v>552</v>
      </c>
      <c r="D114" s="278"/>
      <c r="E114" s="278"/>
      <c r="F114" s="301" t="s">
        <v>510</v>
      </c>
      <c r="G114" s="278"/>
      <c r="H114" s="278" t="s">
        <v>553</v>
      </c>
      <c r="I114" s="278" t="s">
        <v>512</v>
      </c>
      <c r="J114" s="278">
        <v>120</v>
      </c>
      <c r="K114" s="292"/>
    </row>
    <row r="115" s="1" customFormat="1" ht="15" customHeight="1">
      <c r="B115" s="303"/>
      <c r="C115" s="278" t="s">
        <v>38</v>
      </c>
      <c r="D115" s="278"/>
      <c r="E115" s="278"/>
      <c r="F115" s="301" t="s">
        <v>510</v>
      </c>
      <c r="G115" s="278"/>
      <c r="H115" s="278" t="s">
        <v>554</v>
      </c>
      <c r="I115" s="278" t="s">
        <v>545</v>
      </c>
      <c r="J115" s="278"/>
      <c r="K115" s="292"/>
    </row>
    <row r="116" s="1" customFormat="1" ht="15" customHeight="1">
      <c r="B116" s="303"/>
      <c r="C116" s="278" t="s">
        <v>48</v>
      </c>
      <c r="D116" s="278"/>
      <c r="E116" s="278"/>
      <c r="F116" s="301" t="s">
        <v>510</v>
      </c>
      <c r="G116" s="278"/>
      <c r="H116" s="278" t="s">
        <v>555</v>
      </c>
      <c r="I116" s="278" t="s">
        <v>545</v>
      </c>
      <c r="J116" s="278"/>
      <c r="K116" s="292"/>
    </row>
    <row r="117" s="1" customFormat="1" ht="15" customHeight="1">
      <c r="B117" s="303"/>
      <c r="C117" s="278" t="s">
        <v>57</v>
      </c>
      <c r="D117" s="278"/>
      <c r="E117" s="278"/>
      <c r="F117" s="301" t="s">
        <v>510</v>
      </c>
      <c r="G117" s="278"/>
      <c r="H117" s="278" t="s">
        <v>556</v>
      </c>
      <c r="I117" s="278" t="s">
        <v>557</v>
      </c>
      <c r="J117" s="278"/>
      <c r="K117" s="292"/>
    </row>
    <row r="118" s="1" customFormat="1" ht="15" customHeight="1">
      <c r="B118" s="306"/>
      <c r="C118" s="312"/>
      <c r="D118" s="312"/>
      <c r="E118" s="312"/>
      <c r="F118" s="312"/>
      <c r="G118" s="312"/>
      <c r="H118" s="312"/>
      <c r="I118" s="312"/>
      <c r="J118" s="312"/>
      <c r="K118" s="308"/>
    </row>
    <row r="119" s="1" customFormat="1" ht="18.75" customHeight="1">
      <c r="B119" s="313"/>
      <c r="C119" s="314"/>
      <c r="D119" s="314"/>
      <c r="E119" s="314"/>
      <c r="F119" s="315"/>
      <c r="G119" s="314"/>
      <c r="H119" s="314"/>
      <c r="I119" s="314"/>
      <c r="J119" s="314"/>
      <c r="K119" s="313"/>
    </row>
    <row r="120" s="1" customFormat="1" ht="18.75" customHeight="1">
      <c r="B120" s="286"/>
      <c r="C120" s="286"/>
      <c r="D120" s="286"/>
      <c r="E120" s="286"/>
      <c r="F120" s="286"/>
      <c r="G120" s="286"/>
      <c r="H120" s="286"/>
      <c r="I120" s="286"/>
      <c r="J120" s="286"/>
      <c r="K120" s="286"/>
    </row>
    <row r="121" s="1" customFormat="1" ht="7.5" customHeight="1">
      <c r="B121" s="316"/>
      <c r="C121" s="317"/>
      <c r="D121" s="317"/>
      <c r="E121" s="317"/>
      <c r="F121" s="317"/>
      <c r="G121" s="317"/>
      <c r="H121" s="317"/>
      <c r="I121" s="317"/>
      <c r="J121" s="317"/>
      <c r="K121" s="318"/>
    </row>
    <row r="122" s="1" customFormat="1" ht="45" customHeight="1">
      <c r="B122" s="319"/>
      <c r="C122" s="269" t="s">
        <v>558</v>
      </c>
      <c r="D122" s="269"/>
      <c r="E122" s="269"/>
      <c r="F122" s="269"/>
      <c r="G122" s="269"/>
      <c r="H122" s="269"/>
      <c r="I122" s="269"/>
      <c r="J122" s="269"/>
      <c r="K122" s="320"/>
    </row>
    <row r="123" s="1" customFormat="1" ht="17.25" customHeight="1">
      <c r="B123" s="321"/>
      <c r="C123" s="293" t="s">
        <v>504</v>
      </c>
      <c r="D123" s="293"/>
      <c r="E123" s="293"/>
      <c r="F123" s="293" t="s">
        <v>505</v>
      </c>
      <c r="G123" s="294"/>
      <c r="H123" s="293" t="s">
        <v>54</v>
      </c>
      <c r="I123" s="293" t="s">
        <v>57</v>
      </c>
      <c r="J123" s="293" t="s">
        <v>506</v>
      </c>
      <c r="K123" s="322"/>
    </row>
    <row r="124" s="1" customFormat="1" ht="17.25" customHeight="1">
      <c r="B124" s="321"/>
      <c r="C124" s="295" t="s">
        <v>507</v>
      </c>
      <c r="D124" s="295"/>
      <c r="E124" s="295"/>
      <c r="F124" s="296" t="s">
        <v>508</v>
      </c>
      <c r="G124" s="297"/>
      <c r="H124" s="295"/>
      <c r="I124" s="295"/>
      <c r="J124" s="295" t="s">
        <v>509</v>
      </c>
      <c r="K124" s="322"/>
    </row>
    <row r="125" s="1" customFormat="1" ht="5.25" customHeight="1">
      <c r="B125" s="323"/>
      <c r="C125" s="298"/>
      <c r="D125" s="298"/>
      <c r="E125" s="298"/>
      <c r="F125" s="298"/>
      <c r="G125" s="324"/>
      <c r="H125" s="298"/>
      <c r="I125" s="298"/>
      <c r="J125" s="298"/>
      <c r="K125" s="325"/>
    </row>
    <row r="126" s="1" customFormat="1" ht="15" customHeight="1">
      <c r="B126" s="323"/>
      <c r="C126" s="278" t="s">
        <v>513</v>
      </c>
      <c r="D126" s="300"/>
      <c r="E126" s="300"/>
      <c r="F126" s="301" t="s">
        <v>510</v>
      </c>
      <c r="G126" s="278"/>
      <c r="H126" s="278" t="s">
        <v>550</v>
      </c>
      <c r="I126" s="278" t="s">
        <v>512</v>
      </c>
      <c r="J126" s="278">
        <v>120</v>
      </c>
      <c r="K126" s="326"/>
    </row>
    <row r="127" s="1" customFormat="1" ht="15" customHeight="1">
      <c r="B127" s="323"/>
      <c r="C127" s="278" t="s">
        <v>559</v>
      </c>
      <c r="D127" s="278"/>
      <c r="E127" s="278"/>
      <c r="F127" s="301" t="s">
        <v>510</v>
      </c>
      <c r="G127" s="278"/>
      <c r="H127" s="278" t="s">
        <v>560</v>
      </c>
      <c r="I127" s="278" t="s">
        <v>512</v>
      </c>
      <c r="J127" s="278" t="s">
        <v>561</v>
      </c>
      <c r="K127" s="326"/>
    </row>
    <row r="128" s="1" customFormat="1" ht="15" customHeight="1">
      <c r="B128" s="323"/>
      <c r="C128" s="278" t="s">
        <v>458</v>
      </c>
      <c r="D128" s="278"/>
      <c r="E128" s="278"/>
      <c r="F128" s="301" t="s">
        <v>510</v>
      </c>
      <c r="G128" s="278"/>
      <c r="H128" s="278" t="s">
        <v>562</v>
      </c>
      <c r="I128" s="278" t="s">
        <v>512</v>
      </c>
      <c r="J128" s="278" t="s">
        <v>561</v>
      </c>
      <c r="K128" s="326"/>
    </row>
    <row r="129" s="1" customFormat="1" ht="15" customHeight="1">
      <c r="B129" s="323"/>
      <c r="C129" s="278" t="s">
        <v>521</v>
      </c>
      <c r="D129" s="278"/>
      <c r="E129" s="278"/>
      <c r="F129" s="301" t="s">
        <v>516</v>
      </c>
      <c r="G129" s="278"/>
      <c r="H129" s="278" t="s">
        <v>522</v>
      </c>
      <c r="I129" s="278" t="s">
        <v>512</v>
      </c>
      <c r="J129" s="278">
        <v>15</v>
      </c>
      <c r="K129" s="326"/>
    </row>
    <row r="130" s="1" customFormat="1" ht="15" customHeight="1">
      <c r="B130" s="323"/>
      <c r="C130" s="304" t="s">
        <v>523</v>
      </c>
      <c r="D130" s="304"/>
      <c r="E130" s="304"/>
      <c r="F130" s="305" t="s">
        <v>516</v>
      </c>
      <c r="G130" s="304"/>
      <c r="H130" s="304" t="s">
        <v>524</v>
      </c>
      <c r="I130" s="304" t="s">
        <v>512</v>
      </c>
      <c r="J130" s="304">
        <v>15</v>
      </c>
      <c r="K130" s="326"/>
    </row>
    <row r="131" s="1" customFormat="1" ht="15" customHeight="1">
      <c r="B131" s="323"/>
      <c r="C131" s="304" t="s">
        <v>525</v>
      </c>
      <c r="D131" s="304"/>
      <c r="E131" s="304"/>
      <c r="F131" s="305" t="s">
        <v>516</v>
      </c>
      <c r="G131" s="304"/>
      <c r="H131" s="304" t="s">
        <v>526</v>
      </c>
      <c r="I131" s="304" t="s">
        <v>512</v>
      </c>
      <c r="J131" s="304">
        <v>20</v>
      </c>
      <c r="K131" s="326"/>
    </row>
    <row r="132" s="1" customFormat="1" ht="15" customHeight="1">
      <c r="B132" s="323"/>
      <c r="C132" s="304" t="s">
        <v>527</v>
      </c>
      <c r="D132" s="304"/>
      <c r="E132" s="304"/>
      <c r="F132" s="305" t="s">
        <v>516</v>
      </c>
      <c r="G132" s="304"/>
      <c r="H132" s="304" t="s">
        <v>528</v>
      </c>
      <c r="I132" s="304" t="s">
        <v>512</v>
      </c>
      <c r="J132" s="304">
        <v>20</v>
      </c>
      <c r="K132" s="326"/>
    </row>
    <row r="133" s="1" customFormat="1" ht="15" customHeight="1">
      <c r="B133" s="323"/>
      <c r="C133" s="278" t="s">
        <v>515</v>
      </c>
      <c r="D133" s="278"/>
      <c r="E133" s="278"/>
      <c r="F133" s="301" t="s">
        <v>516</v>
      </c>
      <c r="G133" s="278"/>
      <c r="H133" s="278" t="s">
        <v>550</v>
      </c>
      <c r="I133" s="278" t="s">
        <v>512</v>
      </c>
      <c r="J133" s="278">
        <v>50</v>
      </c>
      <c r="K133" s="326"/>
    </row>
    <row r="134" s="1" customFormat="1" ht="15" customHeight="1">
      <c r="B134" s="323"/>
      <c r="C134" s="278" t="s">
        <v>529</v>
      </c>
      <c r="D134" s="278"/>
      <c r="E134" s="278"/>
      <c r="F134" s="301" t="s">
        <v>516</v>
      </c>
      <c r="G134" s="278"/>
      <c r="H134" s="278" t="s">
        <v>550</v>
      </c>
      <c r="I134" s="278" t="s">
        <v>512</v>
      </c>
      <c r="J134" s="278">
        <v>50</v>
      </c>
      <c r="K134" s="326"/>
    </row>
    <row r="135" s="1" customFormat="1" ht="15" customHeight="1">
      <c r="B135" s="323"/>
      <c r="C135" s="278" t="s">
        <v>535</v>
      </c>
      <c r="D135" s="278"/>
      <c r="E135" s="278"/>
      <c r="F135" s="301" t="s">
        <v>516</v>
      </c>
      <c r="G135" s="278"/>
      <c r="H135" s="278" t="s">
        <v>550</v>
      </c>
      <c r="I135" s="278" t="s">
        <v>512</v>
      </c>
      <c r="J135" s="278">
        <v>50</v>
      </c>
      <c r="K135" s="326"/>
    </row>
    <row r="136" s="1" customFormat="1" ht="15" customHeight="1">
      <c r="B136" s="323"/>
      <c r="C136" s="278" t="s">
        <v>537</v>
      </c>
      <c r="D136" s="278"/>
      <c r="E136" s="278"/>
      <c r="F136" s="301" t="s">
        <v>516</v>
      </c>
      <c r="G136" s="278"/>
      <c r="H136" s="278" t="s">
        <v>550</v>
      </c>
      <c r="I136" s="278" t="s">
        <v>512</v>
      </c>
      <c r="J136" s="278">
        <v>50</v>
      </c>
      <c r="K136" s="326"/>
    </row>
    <row r="137" s="1" customFormat="1" ht="15" customHeight="1">
      <c r="B137" s="323"/>
      <c r="C137" s="278" t="s">
        <v>538</v>
      </c>
      <c r="D137" s="278"/>
      <c r="E137" s="278"/>
      <c r="F137" s="301" t="s">
        <v>516</v>
      </c>
      <c r="G137" s="278"/>
      <c r="H137" s="278" t="s">
        <v>563</v>
      </c>
      <c r="I137" s="278" t="s">
        <v>512</v>
      </c>
      <c r="J137" s="278">
        <v>255</v>
      </c>
      <c r="K137" s="326"/>
    </row>
    <row r="138" s="1" customFormat="1" ht="15" customHeight="1">
      <c r="B138" s="323"/>
      <c r="C138" s="278" t="s">
        <v>540</v>
      </c>
      <c r="D138" s="278"/>
      <c r="E138" s="278"/>
      <c r="F138" s="301" t="s">
        <v>510</v>
      </c>
      <c r="G138" s="278"/>
      <c r="H138" s="278" t="s">
        <v>564</v>
      </c>
      <c r="I138" s="278" t="s">
        <v>542</v>
      </c>
      <c r="J138" s="278"/>
      <c r="K138" s="326"/>
    </row>
    <row r="139" s="1" customFormat="1" ht="15" customHeight="1">
      <c r="B139" s="323"/>
      <c r="C139" s="278" t="s">
        <v>543</v>
      </c>
      <c r="D139" s="278"/>
      <c r="E139" s="278"/>
      <c r="F139" s="301" t="s">
        <v>510</v>
      </c>
      <c r="G139" s="278"/>
      <c r="H139" s="278" t="s">
        <v>565</v>
      </c>
      <c r="I139" s="278" t="s">
        <v>545</v>
      </c>
      <c r="J139" s="278"/>
      <c r="K139" s="326"/>
    </row>
    <row r="140" s="1" customFormat="1" ht="15" customHeight="1">
      <c r="B140" s="323"/>
      <c r="C140" s="278" t="s">
        <v>546</v>
      </c>
      <c r="D140" s="278"/>
      <c r="E140" s="278"/>
      <c r="F140" s="301" t="s">
        <v>510</v>
      </c>
      <c r="G140" s="278"/>
      <c r="H140" s="278" t="s">
        <v>546</v>
      </c>
      <c r="I140" s="278" t="s">
        <v>545</v>
      </c>
      <c r="J140" s="278"/>
      <c r="K140" s="326"/>
    </row>
    <row r="141" s="1" customFormat="1" ht="15" customHeight="1">
      <c r="B141" s="323"/>
      <c r="C141" s="278" t="s">
        <v>38</v>
      </c>
      <c r="D141" s="278"/>
      <c r="E141" s="278"/>
      <c r="F141" s="301" t="s">
        <v>510</v>
      </c>
      <c r="G141" s="278"/>
      <c r="H141" s="278" t="s">
        <v>566</v>
      </c>
      <c r="I141" s="278" t="s">
        <v>545</v>
      </c>
      <c r="J141" s="278"/>
      <c r="K141" s="326"/>
    </row>
    <row r="142" s="1" customFormat="1" ht="15" customHeight="1">
      <c r="B142" s="323"/>
      <c r="C142" s="278" t="s">
        <v>567</v>
      </c>
      <c r="D142" s="278"/>
      <c r="E142" s="278"/>
      <c r="F142" s="301" t="s">
        <v>510</v>
      </c>
      <c r="G142" s="278"/>
      <c r="H142" s="278" t="s">
        <v>568</v>
      </c>
      <c r="I142" s="278" t="s">
        <v>545</v>
      </c>
      <c r="J142" s="278"/>
      <c r="K142" s="326"/>
    </row>
    <row r="143" s="1" customFormat="1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s="1" customFormat="1" ht="18.75" customHeight="1">
      <c r="B144" s="314"/>
      <c r="C144" s="314"/>
      <c r="D144" s="314"/>
      <c r="E144" s="314"/>
      <c r="F144" s="315"/>
      <c r="G144" s="314"/>
      <c r="H144" s="314"/>
      <c r="I144" s="314"/>
      <c r="J144" s="314"/>
      <c r="K144" s="314"/>
    </row>
    <row r="145" s="1" customFormat="1" ht="18.75" customHeight="1"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</row>
    <row r="146" s="1" customFormat="1" ht="7.5" customHeight="1">
      <c r="B146" s="287"/>
      <c r="C146" s="288"/>
      <c r="D146" s="288"/>
      <c r="E146" s="288"/>
      <c r="F146" s="288"/>
      <c r="G146" s="288"/>
      <c r="H146" s="288"/>
      <c r="I146" s="288"/>
      <c r="J146" s="288"/>
      <c r="K146" s="289"/>
    </row>
    <row r="147" s="1" customFormat="1" ht="45" customHeight="1">
      <c r="B147" s="290"/>
      <c r="C147" s="291" t="s">
        <v>569</v>
      </c>
      <c r="D147" s="291"/>
      <c r="E147" s="291"/>
      <c r="F147" s="291"/>
      <c r="G147" s="291"/>
      <c r="H147" s="291"/>
      <c r="I147" s="291"/>
      <c r="J147" s="291"/>
      <c r="K147" s="292"/>
    </row>
    <row r="148" s="1" customFormat="1" ht="17.25" customHeight="1">
      <c r="B148" s="290"/>
      <c r="C148" s="293" t="s">
        <v>504</v>
      </c>
      <c r="D148" s="293"/>
      <c r="E148" s="293"/>
      <c r="F148" s="293" t="s">
        <v>505</v>
      </c>
      <c r="G148" s="294"/>
      <c r="H148" s="293" t="s">
        <v>54</v>
      </c>
      <c r="I148" s="293" t="s">
        <v>57</v>
      </c>
      <c r="J148" s="293" t="s">
        <v>506</v>
      </c>
      <c r="K148" s="292"/>
    </row>
    <row r="149" s="1" customFormat="1" ht="17.25" customHeight="1">
      <c r="B149" s="290"/>
      <c r="C149" s="295" t="s">
        <v>507</v>
      </c>
      <c r="D149" s="295"/>
      <c r="E149" s="295"/>
      <c r="F149" s="296" t="s">
        <v>508</v>
      </c>
      <c r="G149" s="297"/>
      <c r="H149" s="295"/>
      <c r="I149" s="295"/>
      <c r="J149" s="295" t="s">
        <v>509</v>
      </c>
      <c r="K149" s="292"/>
    </row>
    <row r="150" s="1" customFormat="1" ht="5.25" customHeight="1">
      <c r="B150" s="303"/>
      <c r="C150" s="298"/>
      <c r="D150" s="298"/>
      <c r="E150" s="298"/>
      <c r="F150" s="298"/>
      <c r="G150" s="299"/>
      <c r="H150" s="298"/>
      <c r="I150" s="298"/>
      <c r="J150" s="298"/>
      <c r="K150" s="326"/>
    </row>
    <row r="151" s="1" customFormat="1" ht="15" customHeight="1">
      <c r="B151" s="303"/>
      <c r="C151" s="330" t="s">
        <v>513</v>
      </c>
      <c r="D151" s="278"/>
      <c r="E151" s="278"/>
      <c r="F151" s="331" t="s">
        <v>510</v>
      </c>
      <c r="G151" s="278"/>
      <c r="H151" s="330" t="s">
        <v>550</v>
      </c>
      <c r="I151" s="330" t="s">
        <v>512</v>
      </c>
      <c r="J151" s="330">
        <v>120</v>
      </c>
      <c r="K151" s="326"/>
    </row>
    <row r="152" s="1" customFormat="1" ht="15" customHeight="1">
      <c r="B152" s="303"/>
      <c r="C152" s="330" t="s">
        <v>559</v>
      </c>
      <c r="D152" s="278"/>
      <c r="E152" s="278"/>
      <c r="F152" s="331" t="s">
        <v>510</v>
      </c>
      <c r="G152" s="278"/>
      <c r="H152" s="330" t="s">
        <v>570</v>
      </c>
      <c r="I152" s="330" t="s">
        <v>512</v>
      </c>
      <c r="J152" s="330" t="s">
        <v>561</v>
      </c>
      <c r="K152" s="326"/>
    </row>
    <row r="153" s="1" customFormat="1" ht="15" customHeight="1">
      <c r="B153" s="303"/>
      <c r="C153" s="330" t="s">
        <v>458</v>
      </c>
      <c r="D153" s="278"/>
      <c r="E153" s="278"/>
      <c r="F153" s="331" t="s">
        <v>510</v>
      </c>
      <c r="G153" s="278"/>
      <c r="H153" s="330" t="s">
        <v>571</v>
      </c>
      <c r="I153" s="330" t="s">
        <v>512</v>
      </c>
      <c r="J153" s="330" t="s">
        <v>561</v>
      </c>
      <c r="K153" s="326"/>
    </row>
    <row r="154" s="1" customFormat="1" ht="15" customHeight="1">
      <c r="B154" s="303"/>
      <c r="C154" s="330" t="s">
        <v>515</v>
      </c>
      <c r="D154" s="278"/>
      <c r="E154" s="278"/>
      <c r="F154" s="331" t="s">
        <v>516</v>
      </c>
      <c r="G154" s="278"/>
      <c r="H154" s="330" t="s">
        <v>550</v>
      </c>
      <c r="I154" s="330" t="s">
        <v>512</v>
      </c>
      <c r="J154" s="330">
        <v>50</v>
      </c>
      <c r="K154" s="326"/>
    </row>
    <row r="155" s="1" customFormat="1" ht="15" customHeight="1">
      <c r="B155" s="303"/>
      <c r="C155" s="330" t="s">
        <v>518</v>
      </c>
      <c r="D155" s="278"/>
      <c r="E155" s="278"/>
      <c r="F155" s="331" t="s">
        <v>510</v>
      </c>
      <c r="G155" s="278"/>
      <c r="H155" s="330" t="s">
        <v>550</v>
      </c>
      <c r="I155" s="330" t="s">
        <v>520</v>
      </c>
      <c r="J155" s="330"/>
      <c r="K155" s="326"/>
    </row>
    <row r="156" s="1" customFormat="1" ht="15" customHeight="1">
      <c r="B156" s="303"/>
      <c r="C156" s="330" t="s">
        <v>529</v>
      </c>
      <c r="D156" s="278"/>
      <c r="E156" s="278"/>
      <c r="F156" s="331" t="s">
        <v>516</v>
      </c>
      <c r="G156" s="278"/>
      <c r="H156" s="330" t="s">
        <v>550</v>
      </c>
      <c r="I156" s="330" t="s">
        <v>512</v>
      </c>
      <c r="J156" s="330">
        <v>50</v>
      </c>
      <c r="K156" s="326"/>
    </row>
    <row r="157" s="1" customFormat="1" ht="15" customHeight="1">
      <c r="B157" s="303"/>
      <c r="C157" s="330" t="s">
        <v>537</v>
      </c>
      <c r="D157" s="278"/>
      <c r="E157" s="278"/>
      <c r="F157" s="331" t="s">
        <v>516</v>
      </c>
      <c r="G157" s="278"/>
      <c r="H157" s="330" t="s">
        <v>550</v>
      </c>
      <c r="I157" s="330" t="s">
        <v>512</v>
      </c>
      <c r="J157" s="330">
        <v>50</v>
      </c>
      <c r="K157" s="326"/>
    </row>
    <row r="158" s="1" customFormat="1" ht="15" customHeight="1">
      <c r="B158" s="303"/>
      <c r="C158" s="330" t="s">
        <v>535</v>
      </c>
      <c r="D158" s="278"/>
      <c r="E158" s="278"/>
      <c r="F158" s="331" t="s">
        <v>516</v>
      </c>
      <c r="G158" s="278"/>
      <c r="H158" s="330" t="s">
        <v>550</v>
      </c>
      <c r="I158" s="330" t="s">
        <v>512</v>
      </c>
      <c r="J158" s="330">
        <v>50</v>
      </c>
      <c r="K158" s="326"/>
    </row>
    <row r="159" s="1" customFormat="1" ht="15" customHeight="1">
      <c r="B159" s="303"/>
      <c r="C159" s="330" t="s">
        <v>96</v>
      </c>
      <c r="D159" s="278"/>
      <c r="E159" s="278"/>
      <c r="F159" s="331" t="s">
        <v>510</v>
      </c>
      <c r="G159" s="278"/>
      <c r="H159" s="330" t="s">
        <v>572</v>
      </c>
      <c r="I159" s="330" t="s">
        <v>512</v>
      </c>
      <c r="J159" s="330" t="s">
        <v>573</v>
      </c>
      <c r="K159" s="326"/>
    </row>
    <row r="160" s="1" customFormat="1" ht="15" customHeight="1">
      <c r="B160" s="303"/>
      <c r="C160" s="330" t="s">
        <v>574</v>
      </c>
      <c r="D160" s="278"/>
      <c r="E160" s="278"/>
      <c r="F160" s="331" t="s">
        <v>510</v>
      </c>
      <c r="G160" s="278"/>
      <c r="H160" s="330" t="s">
        <v>575</v>
      </c>
      <c r="I160" s="330" t="s">
        <v>545</v>
      </c>
      <c r="J160" s="330"/>
      <c r="K160" s="326"/>
    </row>
    <row r="161" s="1" customFormat="1" ht="15" customHeight="1">
      <c r="B161" s="332"/>
      <c r="C161" s="312"/>
      <c r="D161" s="312"/>
      <c r="E161" s="312"/>
      <c r="F161" s="312"/>
      <c r="G161" s="312"/>
      <c r="H161" s="312"/>
      <c r="I161" s="312"/>
      <c r="J161" s="312"/>
      <c r="K161" s="333"/>
    </row>
    <row r="162" s="1" customFormat="1" ht="18.75" customHeight="1">
      <c r="B162" s="314"/>
      <c r="C162" s="324"/>
      <c r="D162" s="324"/>
      <c r="E162" s="324"/>
      <c r="F162" s="334"/>
      <c r="G162" s="324"/>
      <c r="H162" s="324"/>
      <c r="I162" s="324"/>
      <c r="J162" s="324"/>
      <c r="K162" s="314"/>
    </row>
    <row r="163" s="1" customFormat="1" ht="18.75" customHeight="1">
      <c r="B163" s="286"/>
      <c r="C163" s="286"/>
      <c r="D163" s="286"/>
      <c r="E163" s="286"/>
      <c r="F163" s="286"/>
      <c r="G163" s="286"/>
      <c r="H163" s="286"/>
      <c r="I163" s="286"/>
      <c r="J163" s="286"/>
      <c r="K163" s="286"/>
    </row>
    <row r="164" s="1" customFormat="1" ht="7.5" customHeight="1">
      <c r="B164" s="265"/>
      <c r="C164" s="266"/>
      <c r="D164" s="266"/>
      <c r="E164" s="266"/>
      <c r="F164" s="266"/>
      <c r="G164" s="266"/>
      <c r="H164" s="266"/>
      <c r="I164" s="266"/>
      <c r="J164" s="266"/>
      <c r="K164" s="267"/>
    </row>
    <row r="165" s="1" customFormat="1" ht="45" customHeight="1">
      <c r="B165" s="268"/>
      <c r="C165" s="269" t="s">
        <v>576</v>
      </c>
      <c r="D165" s="269"/>
      <c r="E165" s="269"/>
      <c r="F165" s="269"/>
      <c r="G165" s="269"/>
      <c r="H165" s="269"/>
      <c r="I165" s="269"/>
      <c r="J165" s="269"/>
      <c r="K165" s="270"/>
    </row>
    <row r="166" s="1" customFormat="1" ht="17.25" customHeight="1">
      <c r="B166" s="268"/>
      <c r="C166" s="293" t="s">
        <v>504</v>
      </c>
      <c r="D166" s="293"/>
      <c r="E166" s="293"/>
      <c r="F166" s="293" t="s">
        <v>505</v>
      </c>
      <c r="G166" s="335"/>
      <c r="H166" s="336" t="s">
        <v>54</v>
      </c>
      <c r="I166" s="336" t="s">
        <v>57</v>
      </c>
      <c r="J166" s="293" t="s">
        <v>506</v>
      </c>
      <c r="K166" s="270"/>
    </row>
    <row r="167" s="1" customFormat="1" ht="17.25" customHeight="1">
      <c r="B167" s="271"/>
      <c r="C167" s="295" t="s">
        <v>507</v>
      </c>
      <c r="D167" s="295"/>
      <c r="E167" s="295"/>
      <c r="F167" s="296" t="s">
        <v>508</v>
      </c>
      <c r="G167" s="337"/>
      <c r="H167" s="338"/>
      <c r="I167" s="338"/>
      <c r="J167" s="295" t="s">
        <v>509</v>
      </c>
      <c r="K167" s="273"/>
    </row>
    <row r="168" s="1" customFormat="1" ht="5.25" customHeight="1">
      <c r="B168" s="303"/>
      <c r="C168" s="298"/>
      <c r="D168" s="298"/>
      <c r="E168" s="298"/>
      <c r="F168" s="298"/>
      <c r="G168" s="299"/>
      <c r="H168" s="298"/>
      <c r="I168" s="298"/>
      <c r="J168" s="298"/>
      <c r="K168" s="326"/>
    </row>
    <row r="169" s="1" customFormat="1" ht="15" customHeight="1">
      <c r="B169" s="303"/>
      <c r="C169" s="278" t="s">
        <v>513</v>
      </c>
      <c r="D169" s="278"/>
      <c r="E169" s="278"/>
      <c r="F169" s="301" t="s">
        <v>510</v>
      </c>
      <c r="G169" s="278"/>
      <c r="H169" s="278" t="s">
        <v>550</v>
      </c>
      <c r="I169" s="278" t="s">
        <v>512</v>
      </c>
      <c r="J169" s="278">
        <v>120</v>
      </c>
      <c r="K169" s="326"/>
    </row>
    <row r="170" s="1" customFormat="1" ht="15" customHeight="1">
      <c r="B170" s="303"/>
      <c r="C170" s="278" t="s">
        <v>559</v>
      </c>
      <c r="D170" s="278"/>
      <c r="E170" s="278"/>
      <c r="F170" s="301" t="s">
        <v>510</v>
      </c>
      <c r="G170" s="278"/>
      <c r="H170" s="278" t="s">
        <v>560</v>
      </c>
      <c r="I170" s="278" t="s">
        <v>512</v>
      </c>
      <c r="J170" s="278" t="s">
        <v>561</v>
      </c>
      <c r="K170" s="326"/>
    </row>
    <row r="171" s="1" customFormat="1" ht="15" customHeight="1">
      <c r="B171" s="303"/>
      <c r="C171" s="278" t="s">
        <v>458</v>
      </c>
      <c r="D171" s="278"/>
      <c r="E171" s="278"/>
      <c r="F171" s="301" t="s">
        <v>510</v>
      </c>
      <c r="G171" s="278"/>
      <c r="H171" s="278" t="s">
        <v>577</v>
      </c>
      <c r="I171" s="278" t="s">
        <v>512</v>
      </c>
      <c r="J171" s="278" t="s">
        <v>561</v>
      </c>
      <c r="K171" s="326"/>
    </row>
    <row r="172" s="1" customFormat="1" ht="15" customHeight="1">
      <c r="B172" s="303"/>
      <c r="C172" s="278" t="s">
        <v>515</v>
      </c>
      <c r="D172" s="278"/>
      <c r="E172" s="278"/>
      <c r="F172" s="301" t="s">
        <v>516</v>
      </c>
      <c r="G172" s="278"/>
      <c r="H172" s="278" t="s">
        <v>577</v>
      </c>
      <c r="I172" s="278" t="s">
        <v>512</v>
      </c>
      <c r="J172" s="278">
        <v>50</v>
      </c>
      <c r="K172" s="326"/>
    </row>
    <row r="173" s="1" customFormat="1" ht="15" customHeight="1">
      <c r="B173" s="303"/>
      <c r="C173" s="278" t="s">
        <v>518</v>
      </c>
      <c r="D173" s="278"/>
      <c r="E173" s="278"/>
      <c r="F173" s="301" t="s">
        <v>510</v>
      </c>
      <c r="G173" s="278"/>
      <c r="H173" s="278" t="s">
        <v>577</v>
      </c>
      <c r="I173" s="278" t="s">
        <v>520</v>
      </c>
      <c r="J173" s="278"/>
      <c r="K173" s="326"/>
    </row>
    <row r="174" s="1" customFormat="1" ht="15" customHeight="1">
      <c r="B174" s="303"/>
      <c r="C174" s="278" t="s">
        <v>529</v>
      </c>
      <c r="D174" s="278"/>
      <c r="E174" s="278"/>
      <c r="F174" s="301" t="s">
        <v>516</v>
      </c>
      <c r="G174" s="278"/>
      <c r="H174" s="278" t="s">
        <v>577</v>
      </c>
      <c r="I174" s="278" t="s">
        <v>512</v>
      </c>
      <c r="J174" s="278">
        <v>50</v>
      </c>
      <c r="K174" s="326"/>
    </row>
    <row r="175" s="1" customFormat="1" ht="15" customHeight="1">
      <c r="B175" s="303"/>
      <c r="C175" s="278" t="s">
        <v>537</v>
      </c>
      <c r="D175" s="278"/>
      <c r="E175" s="278"/>
      <c r="F175" s="301" t="s">
        <v>516</v>
      </c>
      <c r="G175" s="278"/>
      <c r="H175" s="278" t="s">
        <v>577</v>
      </c>
      <c r="I175" s="278" t="s">
        <v>512</v>
      </c>
      <c r="J175" s="278">
        <v>50</v>
      </c>
      <c r="K175" s="326"/>
    </row>
    <row r="176" s="1" customFormat="1" ht="15" customHeight="1">
      <c r="B176" s="303"/>
      <c r="C176" s="278" t="s">
        <v>535</v>
      </c>
      <c r="D176" s="278"/>
      <c r="E176" s="278"/>
      <c r="F176" s="301" t="s">
        <v>516</v>
      </c>
      <c r="G176" s="278"/>
      <c r="H176" s="278" t="s">
        <v>577</v>
      </c>
      <c r="I176" s="278" t="s">
        <v>512</v>
      </c>
      <c r="J176" s="278">
        <v>50</v>
      </c>
      <c r="K176" s="326"/>
    </row>
    <row r="177" s="1" customFormat="1" ht="15" customHeight="1">
      <c r="B177" s="303"/>
      <c r="C177" s="278" t="s">
        <v>102</v>
      </c>
      <c r="D177" s="278"/>
      <c r="E177" s="278"/>
      <c r="F177" s="301" t="s">
        <v>510</v>
      </c>
      <c r="G177" s="278"/>
      <c r="H177" s="278" t="s">
        <v>578</v>
      </c>
      <c r="I177" s="278" t="s">
        <v>579</v>
      </c>
      <c r="J177" s="278"/>
      <c r="K177" s="326"/>
    </row>
    <row r="178" s="1" customFormat="1" ht="15" customHeight="1">
      <c r="B178" s="303"/>
      <c r="C178" s="278" t="s">
        <v>57</v>
      </c>
      <c r="D178" s="278"/>
      <c r="E178" s="278"/>
      <c r="F178" s="301" t="s">
        <v>510</v>
      </c>
      <c r="G178" s="278"/>
      <c r="H178" s="278" t="s">
        <v>580</v>
      </c>
      <c r="I178" s="278" t="s">
        <v>581</v>
      </c>
      <c r="J178" s="278">
        <v>1</v>
      </c>
      <c r="K178" s="326"/>
    </row>
    <row r="179" s="1" customFormat="1" ht="15" customHeight="1">
      <c r="B179" s="303"/>
      <c r="C179" s="278" t="s">
        <v>53</v>
      </c>
      <c r="D179" s="278"/>
      <c r="E179" s="278"/>
      <c r="F179" s="301" t="s">
        <v>510</v>
      </c>
      <c r="G179" s="278"/>
      <c r="H179" s="278" t="s">
        <v>582</v>
      </c>
      <c r="I179" s="278" t="s">
        <v>512</v>
      </c>
      <c r="J179" s="278">
        <v>20</v>
      </c>
      <c r="K179" s="326"/>
    </row>
    <row r="180" s="1" customFormat="1" ht="15" customHeight="1">
      <c r="B180" s="303"/>
      <c r="C180" s="278" t="s">
        <v>54</v>
      </c>
      <c r="D180" s="278"/>
      <c r="E180" s="278"/>
      <c r="F180" s="301" t="s">
        <v>510</v>
      </c>
      <c r="G180" s="278"/>
      <c r="H180" s="278" t="s">
        <v>583</v>
      </c>
      <c r="I180" s="278" t="s">
        <v>512</v>
      </c>
      <c r="J180" s="278">
        <v>255</v>
      </c>
      <c r="K180" s="326"/>
    </row>
    <row r="181" s="1" customFormat="1" ht="15" customHeight="1">
      <c r="B181" s="303"/>
      <c r="C181" s="278" t="s">
        <v>103</v>
      </c>
      <c r="D181" s="278"/>
      <c r="E181" s="278"/>
      <c r="F181" s="301" t="s">
        <v>510</v>
      </c>
      <c r="G181" s="278"/>
      <c r="H181" s="278" t="s">
        <v>474</v>
      </c>
      <c r="I181" s="278" t="s">
        <v>512</v>
      </c>
      <c r="J181" s="278">
        <v>10</v>
      </c>
      <c r="K181" s="326"/>
    </row>
    <row r="182" s="1" customFormat="1" ht="15" customHeight="1">
      <c r="B182" s="303"/>
      <c r="C182" s="278" t="s">
        <v>104</v>
      </c>
      <c r="D182" s="278"/>
      <c r="E182" s="278"/>
      <c r="F182" s="301" t="s">
        <v>510</v>
      </c>
      <c r="G182" s="278"/>
      <c r="H182" s="278" t="s">
        <v>584</v>
      </c>
      <c r="I182" s="278" t="s">
        <v>545</v>
      </c>
      <c r="J182" s="278"/>
      <c r="K182" s="326"/>
    </row>
    <row r="183" s="1" customFormat="1" ht="15" customHeight="1">
      <c r="B183" s="303"/>
      <c r="C183" s="278" t="s">
        <v>585</v>
      </c>
      <c r="D183" s="278"/>
      <c r="E183" s="278"/>
      <c r="F183" s="301" t="s">
        <v>510</v>
      </c>
      <c r="G183" s="278"/>
      <c r="H183" s="278" t="s">
        <v>586</v>
      </c>
      <c r="I183" s="278" t="s">
        <v>545</v>
      </c>
      <c r="J183" s="278"/>
      <c r="K183" s="326"/>
    </row>
    <row r="184" s="1" customFormat="1" ht="15" customHeight="1">
      <c r="B184" s="303"/>
      <c r="C184" s="278" t="s">
        <v>574</v>
      </c>
      <c r="D184" s="278"/>
      <c r="E184" s="278"/>
      <c r="F184" s="301" t="s">
        <v>510</v>
      </c>
      <c r="G184" s="278"/>
      <c r="H184" s="278" t="s">
        <v>587</v>
      </c>
      <c r="I184" s="278" t="s">
        <v>545</v>
      </c>
      <c r="J184" s="278"/>
      <c r="K184" s="326"/>
    </row>
    <row r="185" s="1" customFormat="1" ht="15" customHeight="1">
      <c r="B185" s="303"/>
      <c r="C185" s="278" t="s">
        <v>106</v>
      </c>
      <c r="D185" s="278"/>
      <c r="E185" s="278"/>
      <c r="F185" s="301" t="s">
        <v>516</v>
      </c>
      <c r="G185" s="278"/>
      <c r="H185" s="278" t="s">
        <v>588</v>
      </c>
      <c r="I185" s="278" t="s">
        <v>512</v>
      </c>
      <c r="J185" s="278">
        <v>50</v>
      </c>
      <c r="K185" s="326"/>
    </row>
    <row r="186" s="1" customFormat="1" ht="15" customHeight="1">
      <c r="B186" s="303"/>
      <c r="C186" s="278" t="s">
        <v>589</v>
      </c>
      <c r="D186" s="278"/>
      <c r="E186" s="278"/>
      <c r="F186" s="301" t="s">
        <v>516</v>
      </c>
      <c r="G186" s="278"/>
      <c r="H186" s="278" t="s">
        <v>590</v>
      </c>
      <c r="I186" s="278" t="s">
        <v>591</v>
      </c>
      <c r="J186" s="278"/>
      <c r="K186" s="326"/>
    </row>
    <row r="187" s="1" customFormat="1" ht="15" customHeight="1">
      <c r="B187" s="303"/>
      <c r="C187" s="278" t="s">
        <v>592</v>
      </c>
      <c r="D187" s="278"/>
      <c r="E187" s="278"/>
      <c r="F187" s="301" t="s">
        <v>516</v>
      </c>
      <c r="G187" s="278"/>
      <c r="H187" s="278" t="s">
        <v>593</v>
      </c>
      <c r="I187" s="278" t="s">
        <v>591</v>
      </c>
      <c r="J187" s="278"/>
      <c r="K187" s="326"/>
    </row>
    <row r="188" s="1" customFormat="1" ht="15" customHeight="1">
      <c r="B188" s="303"/>
      <c r="C188" s="278" t="s">
        <v>594</v>
      </c>
      <c r="D188" s="278"/>
      <c r="E188" s="278"/>
      <c r="F188" s="301" t="s">
        <v>516</v>
      </c>
      <c r="G188" s="278"/>
      <c r="H188" s="278" t="s">
        <v>595</v>
      </c>
      <c r="I188" s="278" t="s">
        <v>591</v>
      </c>
      <c r="J188" s="278"/>
      <c r="K188" s="326"/>
    </row>
    <row r="189" s="1" customFormat="1" ht="15" customHeight="1">
      <c r="B189" s="303"/>
      <c r="C189" s="339" t="s">
        <v>596</v>
      </c>
      <c r="D189" s="278"/>
      <c r="E189" s="278"/>
      <c r="F189" s="301" t="s">
        <v>516</v>
      </c>
      <c r="G189" s="278"/>
      <c r="H189" s="278" t="s">
        <v>597</v>
      </c>
      <c r="I189" s="278" t="s">
        <v>598</v>
      </c>
      <c r="J189" s="340" t="s">
        <v>599</v>
      </c>
      <c r="K189" s="326"/>
    </row>
    <row r="190" s="1" customFormat="1" ht="15" customHeight="1">
      <c r="B190" s="303"/>
      <c r="C190" s="339" t="s">
        <v>42</v>
      </c>
      <c r="D190" s="278"/>
      <c r="E190" s="278"/>
      <c r="F190" s="301" t="s">
        <v>510</v>
      </c>
      <c r="G190" s="278"/>
      <c r="H190" s="275" t="s">
        <v>600</v>
      </c>
      <c r="I190" s="278" t="s">
        <v>601</v>
      </c>
      <c r="J190" s="278"/>
      <c r="K190" s="326"/>
    </row>
    <row r="191" s="1" customFormat="1" ht="15" customHeight="1">
      <c r="B191" s="303"/>
      <c r="C191" s="339" t="s">
        <v>602</v>
      </c>
      <c r="D191" s="278"/>
      <c r="E191" s="278"/>
      <c r="F191" s="301" t="s">
        <v>510</v>
      </c>
      <c r="G191" s="278"/>
      <c r="H191" s="278" t="s">
        <v>603</v>
      </c>
      <c r="I191" s="278" t="s">
        <v>545</v>
      </c>
      <c r="J191" s="278"/>
      <c r="K191" s="326"/>
    </row>
    <row r="192" s="1" customFormat="1" ht="15" customHeight="1">
      <c r="B192" s="303"/>
      <c r="C192" s="339" t="s">
        <v>604</v>
      </c>
      <c r="D192" s="278"/>
      <c r="E192" s="278"/>
      <c r="F192" s="301" t="s">
        <v>510</v>
      </c>
      <c r="G192" s="278"/>
      <c r="H192" s="278" t="s">
        <v>605</v>
      </c>
      <c r="I192" s="278" t="s">
        <v>545</v>
      </c>
      <c r="J192" s="278"/>
      <c r="K192" s="326"/>
    </row>
    <row r="193" s="1" customFormat="1" ht="15" customHeight="1">
      <c r="B193" s="303"/>
      <c r="C193" s="339" t="s">
        <v>606</v>
      </c>
      <c r="D193" s="278"/>
      <c r="E193" s="278"/>
      <c r="F193" s="301" t="s">
        <v>516</v>
      </c>
      <c r="G193" s="278"/>
      <c r="H193" s="278" t="s">
        <v>607</v>
      </c>
      <c r="I193" s="278" t="s">
        <v>545</v>
      </c>
      <c r="J193" s="278"/>
      <c r="K193" s="326"/>
    </row>
    <row r="194" s="1" customFormat="1" ht="15" customHeight="1">
      <c r="B194" s="332"/>
      <c r="C194" s="341"/>
      <c r="D194" s="312"/>
      <c r="E194" s="312"/>
      <c r="F194" s="312"/>
      <c r="G194" s="312"/>
      <c r="H194" s="312"/>
      <c r="I194" s="312"/>
      <c r="J194" s="312"/>
      <c r="K194" s="333"/>
    </row>
    <row r="195" s="1" customFormat="1" ht="18.75" customHeight="1">
      <c r="B195" s="314"/>
      <c r="C195" s="324"/>
      <c r="D195" s="324"/>
      <c r="E195" s="324"/>
      <c r="F195" s="334"/>
      <c r="G195" s="324"/>
      <c r="H195" s="324"/>
      <c r="I195" s="324"/>
      <c r="J195" s="324"/>
      <c r="K195" s="314"/>
    </row>
    <row r="196" s="1" customFormat="1" ht="18.75" customHeight="1">
      <c r="B196" s="314"/>
      <c r="C196" s="324"/>
      <c r="D196" s="324"/>
      <c r="E196" s="324"/>
      <c r="F196" s="334"/>
      <c r="G196" s="324"/>
      <c r="H196" s="324"/>
      <c r="I196" s="324"/>
      <c r="J196" s="324"/>
      <c r="K196" s="314"/>
    </row>
    <row r="197" s="1" customFormat="1" ht="18.75" customHeight="1">
      <c r="B197" s="286"/>
      <c r="C197" s="286"/>
      <c r="D197" s="286"/>
      <c r="E197" s="286"/>
      <c r="F197" s="286"/>
      <c r="G197" s="286"/>
      <c r="H197" s="286"/>
      <c r="I197" s="286"/>
      <c r="J197" s="286"/>
      <c r="K197" s="286"/>
    </row>
    <row r="198" s="1" customFormat="1" ht="13.5">
      <c r="B198" s="265"/>
      <c r="C198" s="266"/>
      <c r="D198" s="266"/>
      <c r="E198" s="266"/>
      <c r="F198" s="266"/>
      <c r="G198" s="266"/>
      <c r="H198" s="266"/>
      <c r="I198" s="266"/>
      <c r="J198" s="266"/>
      <c r="K198" s="267"/>
    </row>
    <row r="199" s="1" customFormat="1" ht="21">
      <c r="B199" s="268"/>
      <c r="C199" s="269" t="s">
        <v>608</v>
      </c>
      <c r="D199" s="269"/>
      <c r="E199" s="269"/>
      <c r="F199" s="269"/>
      <c r="G199" s="269"/>
      <c r="H199" s="269"/>
      <c r="I199" s="269"/>
      <c r="J199" s="269"/>
      <c r="K199" s="270"/>
    </row>
    <row r="200" s="1" customFormat="1" ht="25.5" customHeight="1">
      <c r="B200" s="268"/>
      <c r="C200" s="342" t="s">
        <v>609</v>
      </c>
      <c r="D200" s="342"/>
      <c r="E200" s="342"/>
      <c r="F200" s="342" t="s">
        <v>610</v>
      </c>
      <c r="G200" s="343"/>
      <c r="H200" s="342" t="s">
        <v>611</v>
      </c>
      <c r="I200" s="342"/>
      <c r="J200" s="342"/>
      <c r="K200" s="270"/>
    </row>
    <row r="201" s="1" customFormat="1" ht="5.25" customHeight="1">
      <c r="B201" s="303"/>
      <c r="C201" s="298"/>
      <c r="D201" s="298"/>
      <c r="E201" s="298"/>
      <c r="F201" s="298"/>
      <c r="G201" s="324"/>
      <c r="H201" s="298"/>
      <c r="I201" s="298"/>
      <c r="J201" s="298"/>
      <c r="K201" s="326"/>
    </row>
    <row r="202" s="1" customFormat="1" ht="15" customHeight="1">
      <c r="B202" s="303"/>
      <c r="C202" s="278" t="s">
        <v>601</v>
      </c>
      <c r="D202" s="278"/>
      <c r="E202" s="278"/>
      <c r="F202" s="301" t="s">
        <v>43</v>
      </c>
      <c r="G202" s="278"/>
      <c r="H202" s="278" t="s">
        <v>612</v>
      </c>
      <c r="I202" s="278"/>
      <c r="J202" s="278"/>
      <c r="K202" s="326"/>
    </row>
    <row r="203" s="1" customFormat="1" ht="15" customHeight="1">
      <c r="B203" s="303"/>
      <c r="C203" s="278"/>
      <c r="D203" s="278"/>
      <c r="E203" s="278"/>
      <c r="F203" s="301" t="s">
        <v>44</v>
      </c>
      <c r="G203" s="278"/>
      <c r="H203" s="278" t="s">
        <v>613</v>
      </c>
      <c r="I203" s="278"/>
      <c r="J203" s="278"/>
      <c r="K203" s="326"/>
    </row>
    <row r="204" s="1" customFormat="1" ht="15" customHeight="1">
      <c r="B204" s="303"/>
      <c r="C204" s="278"/>
      <c r="D204" s="278"/>
      <c r="E204" s="278"/>
      <c r="F204" s="301" t="s">
        <v>47</v>
      </c>
      <c r="G204" s="278"/>
      <c r="H204" s="278" t="s">
        <v>614</v>
      </c>
      <c r="I204" s="278"/>
      <c r="J204" s="278"/>
      <c r="K204" s="326"/>
    </row>
    <row r="205" s="1" customFormat="1" ht="15" customHeight="1">
      <c r="B205" s="303"/>
      <c r="C205" s="278"/>
      <c r="D205" s="278"/>
      <c r="E205" s="278"/>
      <c r="F205" s="301" t="s">
        <v>45</v>
      </c>
      <c r="G205" s="278"/>
      <c r="H205" s="278" t="s">
        <v>615</v>
      </c>
      <c r="I205" s="278"/>
      <c r="J205" s="278"/>
      <c r="K205" s="326"/>
    </row>
    <row r="206" s="1" customFormat="1" ht="15" customHeight="1">
      <c r="B206" s="303"/>
      <c r="C206" s="278"/>
      <c r="D206" s="278"/>
      <c r="E206" s="278"/>
      <c r="F206" s="301" t="s">
        <v>46</v>
      </c>
      <c r="G206" s="278"/>
      <c r="H206" s="278" t="s">
        <v>616</v>
      </c>
      <c r="I206" s="278"/>
      <c r="J206" s="278"/>
      <c r="K206" s="326"/>
    </row>
    <row r="207" s="1" customFormat="1" ht="15" customHeight="1">
      <c r="B207" s="303"/>
      <c r="C207" s="278"/>
      <c r="D207" s="278"/>
      <c r="E207" s="278"/>
      <c r="F207" s="301"/>
      <c r="G207" s="278"/>
      <c r="H207" s="278"/>
      <c r="I207" s="278"/>
      <c r="J207" s="278"/>
      <c r="K207" s="326"/>
    </row>
    <row r="208" s="1" customFormat="1" ht="15" customHeight="1">
      <c r="B208" s="303"/>
      <c r="C208" s="278" t="s">
        <v>557</v>
      </c>
      <c r="D208" s="278"/>
      <c r="E208" s="278"/>
      <c r="F208" s="301" t="s">
        <v>79</v>
      </c>
      <c r="G208" s="278"/>
      <c r="H208" s="278" t="s">
        <v>617</v>
      </c>
      <c r="I208" s="278"/>
      <c r="J208" s="278"/>
      <c r="K208" s="326"/>
    </row>
    <row r="209" s="1" customFormat="1" ht="15" customHeight="1">
      <c r="B209" s="303"/>
      <c r="C209" s="278"/>
      <c r="D209" s="278"/>
      <c r="E209" s="278"/>
      <c r="F209" s="301" t="s">
        <v>452</v>
      </c>
      <c r="G209" s="278"/>
      <c r="H209" s="278" t="s">
        <v>453</v>
      </c>
      <c r="I209" s="278"/>
      <c r="J209" s="278"/>
      <c r="K209" s="326"/>
    </row>
    <row r="210" s="1" customFormat="1" ht="15" customHeight="1">
      <c r="B210" s="303"/>
      <c r="C210" s="278"/>
      <c r="D210" s="278"/>
      <c r="E210" s="278"/>
      <c r="F210" s="301" t="s">
        <v>450</v>
      </c>
      <c r="G210" s="278"/>
      <c r="H210" s="278" t="s">
        <v>618</v>
      </c>
      <c r="I210" s="278"/>
      <c r="J210" s="278"/>
      <c r="K210" s="326"/>
    </row>
    <row r="211" s="1" customFormat="1" ht="15" customHeight="1">
      <c r="B211" s="344"/>
      <c r="C211" s="278"/>
      <c r="D211" s="278"/>
      <c r="E211" s="278"/>
      <c r="F211" s="301" t="s">
        <v>454</v>
      </c>
      <c r="G211" s="339"/>
      <c r="H211" s="330" t="s">
        <v>455</v>
      </c>
      <c r="I211" s="330"/>
      <c r="J211" s="330"/>
      <c r="K211" s="345"/>
    </row>
    <row r="212" s="1" customFormat="1" ht="15" customHeight="1">
      <c r="B212" s="344"/>
      <c r="C212" s="278"/>
      <c r="D212" s="278"/>
      <c r="E212" s="278"/>
      <c r="F212" s="301" t="s">
        <v>456</v>
      </c>
      <c r="G212" s="339"/>
      <c r="H212" s="330" t="s">
        <v>619</v>
      </c>
      <c r="I212" s="330"/>
      <c r="J212" s="330"/>
      <c r="K212" s="345"/>
    </row>
    <row r="213" s="1" customFormat="1" ht="15" customHeight="1">
      <c r="B213" s="344"/>
      <c r="C213" s="278"/>
      <c r="D213" s="278"/>
      <c r="E213" s="278"/>
      <c r="F213" s="301"/>
      <c r="G213" s="339"/>
      <c r="H213" s="330"/>
      <c r="I213" s="330"/>
      <c r="J213" s="330"/>
      <c r="K213" s="345"/>
    </row>
    <row r="214" s="1" customFormat="1" ht="15" customHeight="1">
      <c r="B214" s="344"/>
      <c r="C214" s="278" t="s">
        <v>581</v>
      </c>
      <c r="D214" s="278"/>
      <c r="E214" s="278"/>
      <c r="F214" s="301">
        <v>1</v>
      </c>
      <c r="G214" s="339"/>
      <c r="H214" s="330" t="s">
        <v>620</v>
      </c>
      <c r="I214" s="330"/>
      <c r="J214" s="330"/>
      <c r="K214" s="345"/>
    </row>
    <row r="215" s="1" customFormat="1" ht="15" customHeight="1">
      <c r="B215" s="344"/>
      <c r="C215" s="278"/>
      <c r="D215" s="278"/>
      <c r="E215" s="278"/>
      <c r="F215" s="301">
        <v>2</v>
      </c>
      <c r="G215" s="339"/>
      <c r="H215" s="330" t="s">
        <v>621</v>
      </c>
      <c r="I215" s="330"/>
      <c r="J215" s="330"/>
      <c r="K215" s="345"/>
    </row>
    <row r="216" s="1" customFormat="1" ht="15" customHeight="1">
      <c r="B216" s="344"/>
      <c r="C216" s="278"/>
      <c r="D216" s="278"/>
      <c r="E216" s="278"/>
      <c r="F216" s="301">
        <v>3</v>
      </c>
      <c r="G216" s="339"/>
      <c r="H216" s="330" t="s">
        <v>622</v>
      </c>
      <c r="I216" s="330"/>
      <c r="J216" s="330"/>
      <c r="K216" s="345"/>
    </row>
    <row r="217" s="1" customFormat="1" ht="15" customHeight="1">
      <c r="B217" s="344"/>
      <c r="C217" s="278"/>
      <c r="D217" s="278"/>
      <c r="E217" s="278"/>
      <c r="F217" s="301">
        <v>4</v>
      </c>
      <c r="G217" s="339"/>
      <c r="H217" s="330" t="s">
        <v>623</v>
      </c>
      <c r="I217" s="330"/>
      <c r="J217" s="330"/>
      <c r="K217" s="345"/>
    </row>
    <row r="218" s="1" customFormat="1" ht="12.75" customHeight="1">
      <c r="B218" s="346"/>
      <c r="C218" s="347"/>
      <c r="D218" s="347"/>
      <c r="E218" s="347"/>
      <c r="F218" s="347"/>
      <c r="G218" s="347"/>
      <c r="H218" s="347"/>
      <c r="I218" s="347"/>
      <c r="J218" s="347"/>
      <c r="K218" s="34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DESKTOP-473U3HR\Michal</dc:creator>
  <cp:lastModifiedBy>DESKTOP-473U3HR\Michal</cp:lastModifiedBy>
  <dcterms:created xsi:type="dcterms:W3CDTF">2023-12-12T14:36:56Z</dcterms:created>
  <dcterms:modified xsi:type="dcterms:W3CDTF">2023-12-12T14:37:06Z</dcterms:modified>
</cp:coreProperties>
</file>